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8515" windowHeight="12600"/>
  </bookViews>
  <sheets>
    <sheet name="Hoja1 (2)" sheetId="1" r:id="rId1"/>
  </sheets>
  <calcPr calcId="144525"/>
</workbook>
</file>

<file path=xl/calcChain.xml><?xml version="1.0" encoding="utf-8"?>
<calcChain xmlns="http://schemas.openxmlformats.org/spreadsheetml/2006/main">
  <c r="D26" i="1" l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R23" i="1" s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R20" i="1" s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R19" i="1" s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R17" i="1" s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R15" i="1" s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R14" i="1" s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R13" i="1" s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R12" i="1" s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R11" i="1" s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Q9" i="1"/>
  <c r="P9" i="1"/>
  <c r="O9" i="1"/>
  <c r="N9" i="1"/>
  <c r="M9" i="1"/>
  <c r="L9" i="1"/>
  <c r="K9" i="1"/>
  <c r="J9" i="1"/>
  <c r="I9" i="1"/>
  <c r="H9" i="1"/>
  <c r="G9" i="1"/>
  <c r="F9" i="1"/>
  <c r="E9" i="1"/>
  <c r="R9" i="1" s="1"/>
  <c r="Q8" i="1"/>
  <c r="P8" i="1"/>
  <c r="O8" i="1"/>
  <c r="N8" i="1"/>
  <c r="M8" i="1"/>
  <c r="L8" i="1"/>
  <c r="K8" i="1"/>
  <c r="J8" i="1"/>
  <c r="I8" i="1"/>
  <c r="H8" i="1"/>
  <c r="G8" i="1"/>
  <c r="F8" i="1"/>
  <c r="E8" i="1"/>
  <c r="Q7" i="1"/>
  <c r="P7" i="1"/>
  <c r="O7" i="1"/>
  <c r="N7" i="1"/>
  <c r="M7" i="1"/>
  <c r="L7" i="1"/>
  <c r="K7" i="1"/>
  <c r="J7" i="1"/>
  <c r="I7" i="1"/>
  <c r="H7" i="1"/>
  <c r="G7" i="1"/>
  <c r="F7" i="1"/>
  <c r="E7" i="1"/>
  <c r="R25" i="1" l="1"/>
  <c r="R24" i="1"/>
  <c r="R22" i="1"/>
  <c r="R21" i="1"/>
  <c r="N26" i="1"/>
  <c r="F26" i="1"/>
  <c r="R18" i="1"/>
  <c r="R16" i="1"/>
  <c r="G26" i="1"/>
  <c r="P26" i="1"/>
  <c r="O26" i="1"/>
  <c r="H26" i="1"/>
  <c r="R10" i="1"/>
  <c r="R8" i="1"/>
  <c r="K26" i="1"/>
  <c r="I26" i="1"/>
  <c r="L26" i="1"/>
  <c r="Q26" i="1"/>
  <c r="J26" i="1"/>
  <c r="M26" i="1"/>
  <c r="R7" i="1"/>
  <c r="E26" i="1"/>
  <c r="R26" i="1" l="1"/>
</calcChain>
</file>

<file path=xl/sharedStrings.xml><?xml version="1.0" encoding="utf-8"?>
<sst xmlns="http://schemas.openxmlformats.org/spreadsheetml/2006/main" count="61" uniqueCount="60">
  <si>
    <t>NO DE CUENTA</t>
  </si>
  <si>
    <t>DESCRIPCION DE NOMBRE DE GASTO</t>
  </si>
  <si>
    <t>TOTAL ANUAL</t>
  </si>
  <si>
    <t>ENERO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</si>
  <si>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</si>
  <si>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</si>
  <si>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</si>
  <si>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</si>
  <si>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</si>
  <si>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</si>
  <si>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</si>
  <si>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</si>
  <si>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</si>
  <si>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OCTUBRE2</t>
  </si>
  <si>
    <t>NOVIEMBRE</t>
  </si>
  <si>
    <t>DICIEMBRE</t>
  </si>
  <si>
    <t>TOTAL</t>
  </si>
  <si>
    <t>1000-06-102-2111-1</t>
  </si>
  <si>
    <t>Materiales, útiles y equipos menores de oficina G. Corriente</t>
  </si>
  <si>
    <t>1000-06-102-2231-1</t>
  </si>
  <si>
    <t>Utensilios para el servicio de alimentación G. Corriente</t>
  </si>
  <si>
    <t>1000-06-102-2421-1</t>
  </si>
  <si>
    <t>Cemento y productos de concreto G. Corriente</t>
  </si>
  <si>
    <t>1000-06-102-2511-1</t>
  </si>
  <si>
    <t>Productos químicos básicos G. Corriente</t>
  </si>
  <si>
    <t>1000-06-102-2521-1</t>
  </si>
  <si>
    <t>Fertilizantes, pesticidas y otros agroquímicos G. Corriente</t>
  </si>
  <si>
    <t>1000-06-102-2611-1</t>
  </si>
  <si>
    <t>Combustibles, lubricantes y aditivos G. Corriente</t>
  </si>
  <si>
    <t>1000-06-102-2711-1</t>
  </si>
  <si>
    <t>Vestuario y uniformes G. Corriente</t>
  </si>
  <si>
    <t>1000-06-102-2721-1</t>
  </si>
  <si>
    <t>Prendas de seguridad y protección personal G. Corriente</t>
  </si>
  <si>
    <t>1000-06-102-2961-1</t>
  </si>
  <si>
    <t>Refacciones y accesorios menores de equipo de transporte G. Corriente</t>
  </si>
  <si>
    <t>1000-06-102-2981-1</t>
  </si>
  <si>
    <t>Refacciones y accesorios menores de maquinaria y otros equipos G. Corriente</t>
  </si>
  <si>
    <t>1000-06-102-3111-1</t>
  </si>
  <si>
    <t>Energía eléctrica G. Corriente</t>
  </si>
  <si>
    <t>1000-06-102-3261-1</t>
  </si>
  <si>
    <t>Arrendamiento de maquinaria, otros equipos y herramientas G. Corriente</t>
  </si>
  <si>
    <t>1000-06-102-3331-1</t>
  </si>
  <si>
    <t>Servicios de consultoría administrativa, procesos, técnica y en tecnologías de la información G. Corriente</t>
  </si>
  <si>
    <t>1000-06-102-3411-1</t>
  </si>
  <si>
    <t>Servicios financieros y bancarios G. Corriente</t>
  </si>
  <si>
    <t>1000-06-102-3551-1</t>
  </si>
  <si>
    <t>Reparación y mantenimiento de equipo de transporte G. Corriente</t>
  </si>
  <si>
    <t>1000-06-102-3571-1</t>
  </si>
  <si>
    <t>Instalación, reparación y mantenimiento de maquinaria, otros equipos y herramienta G. Corriente</t>
  </si>
  <si>
    <t>1000-06-102-3751-1</t>
  </si>
  <si>
    <t>Viáticos en el país G. Corriente</t>
  </si>
  <si>
    <t>1000-06-102-5111-2</t>
  </si>
  <si>
    <t>Impuestos y derechos G. Corriente</t>
  </si>
  <si>
    <t>Muebles de oficina y estantería G. Capital</t>
  </si>
  <si>
    <t>TOTALES</t>
  </si>
  <si>
    <t>NOTA:</t>
  </si>
  <si>
    <t>LAS CANTIDADES SERAN MODIFICADAS CONFORME A LAS NECESIDADES DE LA COMISION SOLO ES UN PRESUPUESTO</t>
  </si>
  <si>
    <t>LAS MODIFICACIONES SERAN REALIZADAS CON APROBACION DEL CONSEJO DE ADMINISTRACION DE LA CAPAI</t>
  </si>
  <si>
    <t>LAS CANTIDADES MANIFESTADAS ESTAN ALINEADAS CON EL PRESUPUESTO DE EGRESOS DE EJERCICIO FISCAL 2025</t>
  </si>
  <si>
    <t>PROGRAMA ANUAL DE ADQUISICIONES DE LA CAPAI EJERCICIO FISCAL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</si>
</sst>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4" x14ac:knownFonts="1">
    <font>
      <sz val="11"/>
      <color indexed="0"/>
      <name val="Arial"/>
    </font>
    <font>
      <b/>
      <sz val="18"/>
      <name val="Arial"/>
      <family val="2"/>
    </font>
    <font>
      <b/>
      <sz val="11"/>
      <name val="Arial"/>
      <family val="2"/>
    </font>
    <font>
      <sz val="11"/>
      <color indexed="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NumberFormat="0" applyFill="0" applyBorder="0" applyAlignment="0" applyProtection="0">
      <alignment horizontal="left" vertical="top" wrapText="1"/>
    </xf>
  </cellStyleXfs>
  <cellXfs count="7">
    <xf numFmtId="0" fontId="0" fillId="0" borderId="0" xfId="0"/>
    <xf numFmtId="0" fontId="0" fillId="0" borderId="0" xfId="0" applyNumberForma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164" fontId="0" fillId="0" borderId="0" xfId="0" applyNumberFormat="1" applyFill="1" applyBorder="1" applyAlignment="1" applyProtection="1">
      <alignment horizontal="left" vertical="top" wrapText="1"/>
    </xf>
    <xf numFmtId="164" fontId="2" fillId="0" borderId="0" xfId="0" applyNumberFormat="1" applyFont="1" applyFill="1" applyBorder="1" applyAlignment="1" applyProtection="1">
      <alignment horizontal="left" vertical="top" wrapText="1"/>
    </xf>
  </cellXfs>
  <cellStyles count="1">
    <cellStyle name="Normal" xfId="0" builtinId="0"/>
  </cellStyles>
  <dxfs count="18"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numFmt numFmtId="164" formatCode="&quot;$&quot;#,##0.00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0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  <dxf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0</xdr:row>
      <xdr:rowOff>0</xdr:rowOff>
    </xdr:from>
    <xdr:to>
      <xdr:col>1</xdr:col>
      <xdr:colOff>1303020</xdr:colOff>
      <xdr:row>4</xdr:row>
      <xdr:rowOff>129540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xmlns="" id="{470DEC32-93DB-4249-BFA2-2DA31779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3F3F3"/>
            </a:clrFrom>
            <a:clrTo>
              <a:srgbClr val="F3F3F3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" y="0"/>
          <a:ext cx="114300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13" displayName="Tabla13" ref="B6:R26" totalsRowShown="0" headerRowDxfId="17" dataDxfId="16">
  <autoFilter ref="B6:R26"/>
  <tableColumns count="17">
    <tableColumn id="2" name="NO DE CUENTA" dataDxfId="15"/>
    <tableColumn id="3" name="DESCRIPCION DE NOMBRE DE GASTO"/>
    <tableColumn id="4" name="TOTAL ANUAL" dataDxfId="14"/>
    <tableColumn id="5" name="ENERO" dataDxfId="13"/>
    <tableColumn id="6" name="FEBRERO " dataDxfId="12"/>
    <tableColumn id="7" name="MARZO" dataDxfId="11"/>
    <tableColumn id="8" name="ABRIL" dataDxfId="10"/>
    <tableColumn id="13" name="MAYO" dataDxfId="9"/>
    <tableColumn id="12" name="JUNIO" dataDxfId="8"/>
    <tableColumn id="11" name="JULIO" dataDxfId="7"/>
    <tableColumn id="10" name="AGOSTO" dataDxfId="6"/>
    <tableColumn id="14" name="SEPTIEMBRE" dataDxfId="5"/>
    <tableColumn id="15" name="OCTUBRE" dataDxfId="4"/>
    <tableColumn id="17" name="OCTUBRE2" dataDxfId="3"/>
    <tableColumn id="16" name="NOVIEMBRE" dataDxfId="2"/>
    <tableColumn id="18" name="DICIEMBRE" dataDxfId="1"/>
    <tableColumn id="9" name="TOTAL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2"/>
  <sheetViews>
    <sheetView tabSelected="1" workbookViewId="0">
      <selection activeCell="C6" sqref="C6"/>
    </sheetView>
  </sheetViews>
  <sheetFormatPr baseColWidth="10" defaultRowHeight="14.25" x14ac:dyDescent="0.2"/>
  <cols>
    <col min="1" max="1" width="2.875" style="1" customWidth="1"/>
    <col min="2" max="2" width="19.375" style="1" customWidth="1"/>
    <col min="3" max="3" width="65.25" style="1" customWidth="1"/>
    <col min="4" max="4" width="15.75" style="1" bestFit="1" customWidth="1"/>
    <col min="5" max="5" width="16.875" style="1" customWidth="1"/>
    <col min="6" max="6" width="15" style="1" bestFit="1" customWidth="1"/>
    <col min="7" max="7" width="14.25" style="1" bestFit="1" customWidth="1"/>
    <col min="8" max="8" width="15" style="1" bestFit="1" customWidth="1"/>
    <col min="9" max="17" width="15" style="1" customWidth="1"/>
    <col min="18" max="18" width="13.75" style="1" customWidth="1"/>
    <col min="19" max="265" width="11" style="1"/>
    <col min="266" max="266" width="2.875" style="1" customWidth="1"/>
    <col min="267" max="267" width="19.375" style="1" customWidth="1"/>
    <col min="268" max="268" width="65.25" style="1" customWidth="1"/>
    <col min="269" max="269" width="15.75" style="1" bestFit="1" customWidth="1"/>
    <col min="270" max="270" width="16.875" style="1" customWidth="1"/>
    <col min="271" max="271" width="15" style="1" bestFit="1" customWidth="1"/>
    <col min="272" max="272" width="14.25" style="1" bestFit="1" customWidth="1"/>
    <col min="273" max="273" width="15" style="1" bestFit="1" customWidth="1"/>
    <col min="274" max="274" width="13.75" style="1" customWidth="1"/>
    <col min="275" max="521" width="11" style="1"/>
    <col min="522" max="522" width="2.875" style="1" customWidth="1"/>
    <col min="523" max="523" width="19.375" style="1" customWidth="1"/>
    <col min="524" max="524" width="65.25" style="1" customWidth="1"/>
    <col min="525" max="525" width="15.75" style="1" bestFit="1" customWidth="1"/>
    <col min="526" max="526" width="16.875" style="1" customWidth="1"/>
    <col min="527" max="527" width="15" style="1" bestFit="1" customWidth="1"/>
    <col min="528" max="528" width="14.25" style="1" bestFit="1" customWidth="1"/>
    <col min="529" max="529" width="15" style="1" bestFit="1" customWidth="1"/>
    <col min="530" max="530" width="13.75" style="1" customWidth="1"/>
    <col min="531" max="777" width="11" style="1"/>
    <col min="778" max="778" width="2.875" style="1" customWidth="1"/>
    <col min="779" max="779" width="19.375" style="1" customWidth="1"/>
    <col min="780" max="780" width="65.25" style="1" customWidth="1"/>
    <col min="781" max="781" width="15.75" style="1" bestFit="1" customWidth="1"/>
    <col min="782" max="782" width="16.875" style="1" customWidth="1"/>
    <col min="783" max="783" width="15" style="1" bestFit="1" customWidth="1"/>
    <col min="784" max="784" width="14.25" style="1" bestFit="1" customWidth="1"/>
    <col min="785" max="785" width="15" style="1" bestFit="1" customWidth="1"/>
    <col min="786" max="786" width="13.75" style="1" customWidth="1"/>
    <col min="787" max="1033" width="11" style="1"/>
    <col min="1034" max="1034" width="2.875" style="1" customWidth="1"/>
    <col min="1035" max="1035" width="19.375" style="1" customWidth="1"/>
    <col min="1036" max="1036" width="65.25" style="1" customWidth="1"/>
    <col min="1037" max="1037" width="15.75" style="1" bestFit="1" customWidth="1"/>
    <col min="1038" max="1038" width="16.875" style="1" customWidth="1"/>
    <col min="1039" max="1039" width="15" style="1" bestFit="1" customWidth="1"/>
    <col min="1040" max="1040" width="14.25" style="1" bestFit="1" customWidth="1"/>
    <col min="1041" max="1041" width="15" style="1" bestFit="1" customWidth="1"/>
    <col min="1042" max="1042" width="13.75" style="1" customWidth="1"/>
    <col min="1043" max="1289" width="11" style="1"/>
    <col min="1290" max="1290" width="2.875" style="1" customWidth="1"/>
    <col min="1291" max="1291" width="19.375" style="1" customWidth="1"/>
    <col min="1292" max="1292" width="65.25" style="1" customWidth="1"/>
    <col min="1293" max="1293" width="15.75" style="1" bestFit="1" customWidth="1"/>
    <col min="1294" max="1294" width="16.875" style="1" customWidth="1"/>
    <col min="1295" max="1295" width="15" style="1" bestFit="1" customWidth="1"/>
    <col min="1296" max="1296" width="14.25" style="1" bestFit="1" customWidth="1"/>
    <col min="1297" max="1297" width="15" style="1" bestFit="1" customWidth="1"/>
    <col min="1298" max="1298" width="13.75" style="1" customWidth="1"/>
    <col min="1299" max="1545" width="11" style="1"/>
    <col min="1546" max="1546" width="2.875" style="1" customWidth="1"/>
    <col min="1547" max="1547" width="19.375" style="1" customWidth="1"/>
    <col min="1548" max="1548" width="65.25" style="1" customWidth="1"/>
    <col min="1549" max="1549" width="15.75" style="1" bestFit="1" customWidth="1"/>
    <col min="1550" max="1550" width="16.875" style="1" customWidth="1"/>
    <col min="1551" max="1551" width="15" style="1" bestFit="1" customWidth="1"/>
    <col min="1552" max="1552" width="14.25" style="1" bestFit="1" customWidth="1"/>
    <col min="1553" max="1553" width="15" style="1" bestFit="1" customWidth="1"/>
    <col min="1554" max="1554" width="13.75" style="1" customWidth="1"/>
    <col min="1555" max="1801" width="11" style="1"/>
    <col min="1802" max="1802" width="2.875" style="1" customWidth="1"/>
    <col min="1803" max="1803" width="19.375" style="1" customWidth="1"/>
    <col min="1804" max="1804" width="65.25" style="1" customWidth="1"/>
    <col min="1805" max="1805" width="15.75" style="1" bestFit="1" customWidth="1"/>
    <col min="1806" max="1806" width="16.875" style="1" customWidth="1"/>
    <col min="1807" max="1807" width="15" style="1" bestFit="1" customWidth="1"/>
    <col min="1808" max="1808" width="14.25" style="1" bestFit="1" customWidth="1"/>
    <col min="1809" max="1809" width="15" style="1" bestFit="1" customWidth="1"/>
    <col min="1810" max="1810" width="13.75" style="1" customWidth="1"/>
    <col min="1811" max="2057" width="11" style="1"/>
    <col min="2058" max="2058" width="2.875" style="1" customWidth="1"/>
    <col min="2059" max="2059" width="19.375" style="1" customWidth="1"/>
    <col min="2060" max="2060" width="65.25" style="1" customWidth="1"/>
    <col min="2061" max="2061" width="15.75" style="1" bestFit="1" customWidth="1"/>
    <col min="2062" max="2062" width="16.875" style="1" customWidth="1"/>
    <col min="2063" max="2063" width="15" style="1" bestFit="1" customWidth="1"/>
    <col min="2064" max="2064" width="14.25" style="1" bestFit="1" customWidth="1"/>
    <col min="2065" max="2065" width="15" style="1" bestFit="1" customWidth="1"/>
    <col min="2066" max="2066" width="13.75" style="1" customWidth="1"/>
    <col min="2067" max="2313" width="11" style="1"/>
    <col min="2314" max="2314" width="2.875" style="1" customWidth="1"/>
    <col min="2315" max="2315" width="19.375" style="1" customWidth="1"/>
    <col min="2316" max="2316" width="65.25" style="1" customWidth="1"/>
    <col min="2317" max="2317" width="15.75" style="1" bestFit="1" customWidth="1"/>
    <col min="2318" max="2318" width="16.875" style="1" customWidth="1"/>
    <col min="2319" max="2319" width="15" style="1" bestFit="1" customWidth="1"/>
    <col min="2320" max="2320" width="14.25" style="1" bestFit="1" customWidth="1"/>
    <col min="2321" max="2321" width="15" style="1" bestFit="1" customWidth="1"/>
    <col min="2322" max="2322" width="13.75" style="1" customWidth="1"/>
    <col min="2323" max="2569" width="11" style="1"/>
    <col min="2570" max="2570" width="2.875" style="1" customWidth="1"/>
    <col min="2571" max="2571" width="19.375" style="1" customWidth="1"/>
    <col min="2572" max="2572" width="65.25" style="1" customWidth="1"/>
    <col min="2573" max="2573" width="15.75" style="1" bestFit="1" customWidth="1"/>
    <col min="2574" max="2574" width="16.875" style="1" customWidth="1"/>
    <col min="2575" max="2575" width="15" style="1" bestFit="1" customWidth="1"/>
    <col min="2576" max="2576" width="14.25" style="1" bestFit="1" customWidth="1"/>
    <col min="2577" max="2577" width="15" style="1" bestFit="1" customWidth="1"/>
    <col min="2578" max="2578" width="13.75" style="1" customWidth="1"/>
    <col min="2579" max="2825" width="11" style="1"/>
    <col min="2826" max="2826" width="2.875" style="1" customWidth="1"/>
    <col min="2827" max="2827" width="19.375" style="1" customWidth="1"/>
    <col min="2828" max="2828" width="65.25" style="1" customWidth="1"/>
    <col min="2829" max="2829" width="15.75" style="1" bestFit="1" customWidth="1"/>
    <col min="2830" max="2830" width="16.875" style="1" customWidth="1"/>
    <col min="2831" max="2831" width="15" style="1" bestFit="1" customWidth="1"/>
    <col min="2832" max="2832" width="14.25" style="1" bestFit="1" customWidth="1"/>
    <col min="2833" max="2833" width="15" style="1" bestFit="1" customWidth="1"/>
    <col min="2834" max="2834" width="13.75" style="1" customWidth="1"/>
    <col min="2835" max="3081" width="11" style="1"/>
    <col min="3082" max="3082" width="2.875" style="1" customWidth="1"/>
    <col min="3083" max="3083" width="19.375" style="1" customWidth="1"/>
    <col min="3084" max="3084" width="65.25" style="1" customWidth="1"/>
    <col min="3085" max="3085" width="15.75" style="1" bestFit="1" customWidth="1"/>
    <col min="3086" max="3086" width="16.875" style="1" customWidth="1"/>
    <col min="3087" max="3087" width="15" style="1" bestFit="1" customWidth="1"/>
    <col min="3088" max="3088" width="14.25" style="1" bestFit="1" customWidth="1"/>
    <col min="3089" max="3089" width="15" style="1" bestFit="1" customWidth="1"/>
    <col min="3090" max="3090" width="13.75" style="1" customWidth="1"/>
    <col min="3091" max="3337" width="11" style="1"/>
    <col min="3338" max="3338" width="2.875" style="1" customWidth="1"/>
    <col min="3339" max="3339" width="19.375" style="1" customWidth="1"/>
    <col min="3340" max="3340" width="65.25" style="1" customWidth="1"/>
    <col min="3341" max="3341" width="15.75" style="1" bestFit="1" customWidth="1"/>
    <col min="3342" max="3342" width="16.875" style="1" customWidth="1"/>
    <col min="3343" max="3343" width="15" style="1" bestFit="1" customWidth="1"/>
    <col min="3344" max="3344" width="14.25" style="1" bestFit="1" customWidth="1"/>
    <col min="3345" max="3345" width="15" style="1" bestFit="1" customWidth="1"/>
    <col min="3346" max="3346" width="13.75" style="1" customWidth="1"/>
    <col min="3347" max="3593" width="11" style="1"/>
    <col min="3594" max="3594" width="2.875" style="1" customWidth="1"/>
    <col min="3595" max="3595" width="19.375" style="1" customWidth="1"/>
    <col min="3596" max="3596" width="65.25" style="1" customWidth="1"/>
    <col min="3597" max="3597" width="15.75" style="1" bestFit="1" customWidth="1"/>
    <col min="3598" max="3598" width="16.875" style="1" customWidth="1"/>
    <col min="3599" max="3599" width="15" style="1" bestFit="1" customWidth="1"/>
    <col min="3600" max="3600" width="14.25" style="1" bestFit="1" customWidth="1"/>
    <col min="3601" max="3601" width="15" style="1" bestFit="1" customWidth="1"/>
    <col min="3602" max="3602" width="13.75" style="1" customWidth="1"/>
    <col min="3603" max="3849" width="11" style="1"/>
    <col min="3850" max="3850" width="2.875" style="1" customWidth="1"/>
    <col min="3851" max="3851" width="19.375" style="1" customWidth="1"/>
    <col min="3852" max="3852" width="65.25" style="1" customWidth="1"/>
    <col min="3853" max="3853" width="15.75" style="1" bestFit="1" customWidth="1"/>
    <col min="3854" max="3854" width="16.875" style="1" customWidth="1"/>
    <col min="3855" max="3855" width="15" style="1" bestFit="1" customWidth="1"/>
    <col min="3856" max="3856" width="14.25" style="1" bestFit="1" customWidth="1"/>
    <col min="3857" max="3857" width="15" style="1" bestFit="1" customWidth="1"/>
    <col min="3858" max="3858" width="13.75" style="1" customWidth="1"/>
    <col min="3859" max="4105" width="11" style="1"/>
    <col min="4106" max="4106" width="2.875" style="1" customWidth="1"/>
    <col min="4107" max="4107" width="19.375" style="1" customWidth="1"/>
    <col min="4108" max="4108" width="65.25" style="1" customWidth="1"/>
    <col min="4109" max="4109" width="15.75" style="1" bestFit="1" customWidth="1"/>
    <col min="4110" max="4110" width="16.875" style="1" customWidth="1"/>
    <col min="4111" max="4111" width="15" style="1" bestFit="1" customWidth="1"/>
    <col min="4112" max="4112" width="14.25" style="1" bestFit="1" customWidth="1"/>
    <col min="4113" max="4113" width="15" style="1" bestFit="1" customWidth="1"/>
    <col min="4114" max="4114" width="13.75" style="1" customWidth="1"/>
    <col min="4115" max="4361" width="11" style="1"/>
    <col min="4362" max="4362" width="2.875" style="1" customWidth="1"/>
    <col min="4363" max="4363" width="19.375" style="1" customWidth="1"/>
    <col min="4364" max="4364" width="65.25" style="1" customWidth="1"/>
    <col min="4365" max="4365" width="15.75" style="1" bestFit="1" customWidth="1"/>
    <col min="4366" max="4366" width="16.875" style="1" customWidth="1"/>
    <col min="4367" max="4367" width="15" style="1" bestFit="1" customWidth="1"/>
    <col min="4368" max="4368" width="14.25" style="1" bestFit="1" customWidth="1"/>
    <col min="4369" max="4369" width="15" style="1" bestFit="1" customWidth="1"/>
    <col min="4370" max="4370" width="13.75" style="1" customWidth="1"/>
    <col min="4371" max="4617" width="11" style="1"/>
    <col min="4618" max="4618" width="2.875" style="1" customWidth="1"/>
    <col min="4619" max="4619" width="19.375" style="1" customWidth="1"/>
    <col min="4620" max="4620" width="65.25" style="1" customWidth="1"/>
    <col min="4621" max="4621" width="15.75" style="1" bestFit="1" customWidth="1"/>
    <col min="4622" max="4622" width="16.875" style="1" customWidth="1"/>
    <col min="4623" max="4623" width="15" style="1" bestFit="1" customWidth="1"/>
    <col min="4624" max="4624" width="14.25" style="1" bestFit="1" customWidth="1"/>
    <col min="4625" max="4625" width="15" style="1" bestFit="1" customWidth="1"/>
    <col min="4626" max="4626" width="13.75" style="1" customWidth="1"/>
    <col min="4627" max="4873" width="11" style="1"/>
    <col min="4874" max="4874" width="2.875" style="1" customWidth="1"/>
    <col min="4875" max="4875" width="19.375" style="1" customWidth="1"/>
    <col min="4876" max="4876" width="65.25" style="1" customWidth="1"/>
    <col min="4877" max="4877" width="15.75" style="1" bestFit="1" customWidth="1"/>
    <col min="4878" max="4878" width="16.875" style="1" customWidth="1"/>
    <col min="4879" max="4879" width="15" style="1" bestFit="1" customWidth="1"/>
    <col min="4880" max="4880" width="14.25" style="1" bestFit="1" customWidth="1"/>
    <col min="4881" max="4881" width="15" style="1" bestFit="1" customWidth="1"/>
    <col min="4882" max="4882" width="13.75" style="1" customWidth="1"/>
    <col min="4883" max="5129" width="11" style="1"/>
    <col min="5130" max="5130" width="2.875" style="1" customWidth="1"/>
    <col min="5131" max="5131" width="19.375" style="1" customWidth="1"/>
    <col min="5132" max="5132" width="65.25" style="1" customWidth="1"/>
    <col min="5133" max="5133" width="15.75" style="1" bestFit="1" customWidth="1"/>
    <col min="5134" max="5134" width="16.875" style="1" customWidth="1"/>
    <col min="5135" max="5135" width="15" style="1" bestFit="1" customWidth="1"/>
    <col min="5136" max="5136" width="14.25" style="1" bestFit="1" customWidth="1"/>
    <col min="5137" max="5137" width="15" style="1" bestFit="1" customWidth="1"/>
    <col min="5138" max="5138" width="13.75" style="1" customWidth="1"/>
    <col min="5139" max="5385" width="11" style="1"/>
    <col min="5386" max="5386" width="2.875" style="1" customWidth="1"/>
    <col min="5387" max="5387" width="19.375" style="1" customWidth="1"/>
    <col min="5388" max="5388" width="65.25" style="1" customWidth="1"/>
    <col min="5389" max="5389" width="15.75" style="1" bestFit="1" customWidth="1"/>
    <col min="5390" max="5390" width="16.875" style="1" customWidth="1"/>
    <col min="5391" max="5391" width="15" style="1" bestFit="1" customWidth="1"/>
    <col min="5392" max="5392" width="14.25" style="1" bestFit="1" customWidth="1"/>
    <col min="5393" max="5393" width="15" style="1" bestFit="1" customWidth="1"/>
    <col min="5394" max="5394" width="13.75" style="1" customWidth="1"/>
    <col min="5395" max="5641" width="11" style="1"/>
    <col min="5642" max="5642" width="2.875" style="1" customWidth="1"/>
    <col min="5643" max="5643" width="19.375" style="1" customWidth="1"/>
    <col min="5644" max="5644" width="65.25" style="1" customWidth="1"/>
    <col min="5645" max="5645" width="15.75" style="1" bestFit="1" customWidth="1"/>
    <col min="5646" max="5646" width="16.875" style="1" customWidth="1"/>
    <col min="5647" max="5647" width="15" style="1" bestFit="1" customWidth="1"/>
    <col min="5648" max="5648" width="14.25" style="1" bestFit="1" customWidth="1"/>
    <col min="5649" max="5649" width="15" style="1" bestFit="1" customWidth="1"/>
    <col min="5650" max="5650" width="13.75" style="1" customWidth="1"/>
    <col min="5651" max="5897" width="11" style="1"/>
    <col min="5898" max="5898" width="2.875" style="1" customWidth="1"/>
    <col min="5899" max="5899" width="19.375" style="1" customWidth="1"/>
    <col min="5900" max="5900" width="65.25" style="1" customWidth="1"/>
    <col min="5901" max="5901" width="15.75" style="1" bestFit="1" customWidth="1"/>
    <col min="5902" max="5902" width="16.875" style="1" customWidth="1"/>
    <col min="5903" max="5903" width="15" style="1" bestFit="1" customWidth="1"/>
    <col min="5904" max="5904" width="14.25" style="1" bestFit="1" customWidth="1"/>
    <col min="5905" max="5905" width="15" style="1" bestFit="1" customWidth="1"/>
    <col min="5906" max="5906" width="13.75" style="1" customWidth="1"/>
    <col min="5907" max="6153" width="11" style="1"/>
    <col min="6154" max="6154" width="2.875" style="1" customWidth="1"/>
    <col min="6155" max="6155" width="19.375" style="1" customWidth="1"/>
    <col min="6156" max="6156" width="65.25" style="1" customWidth="1"/>
    <col min="6157" max="6157" width="15.75" style="1" bestFit="1" customWidth="1"/>
    <col min="6158" max="6158" width="16.875" style="1" customWidth="1"/>
    <col min="6159" max="6159" width="15" style="1" bestFit="1" customWidth="1"/>
    <col min="6160" max="6160" width="14.25" style="1" bestFit="1" customWidth="1"/>
    <col min="6161" max="6161" width="15" style="1" bestFit="1" customWidth="1"/>
    <col min="6162" max="6162" width="13.75" style="1" customWidth="1"/>
    <col min="6163" max="6409" width="11" style="1"/>
    <col min="6410" max="6410" width="2.875" style="1" customWidth="1"/>
    <col min="6411" max="6411" width="19.375" style="1" customWidth="1"/>
    <col min="6412" max="6412" width="65.25" style="1" customWidth="1"/>
    <col min="6413" max="6413" width="15.75" style="1" bestFit="1" customWidth="1"/>
    <col min="6414" max="6414" width="16.875" style="1" customWidth="1"/>
    <col min="6415" max="6415" width="15" style="1" bestFit="1" customWidth="1"/>
    <col min="6416" max="6416" width="14.25" style="1" bestFit="1" customWidth="1"/>
    <col min="6417" max="6417" width="15" style="1" bestFit="1" customWidth="1"/>
    <col min="6418" max="6418" width="13.75" style="1" customWidth="1"/>
    <col min="6419" max="6665" width="11" style="1"/>
    <col min="6666" max="6666" width="2.875" style="1" customWidth="1"/>
    <col min="6667" max="6667" width="19.375" style="1" customWidth="1"/>
    <col min="6668" max="6668" width="65.25" style="1" customWidth="1"/>
    <col min="6669" max="6669" width="15.75" style="1" bestFit="1" customWidth="1"/>
    <col min="6670" max="6670" width="16.875" style="1" customWidth="1"/>
    <col min="6671" max="6671" width="15" style="1" bestFit="1" customWidth="1"/>
    <col min="6672" max="6672" width="14.25" style="1" bestFit="1" customWidth="1"/>
    <col min="6673" max="6673" width="15" style="1" bestFit="1" customWidth="1"/>
    <col min="6674" max="6674" width="13.75" style="1" customWidth="1"/>
    <col min="6675" max="6921" width="11" style="1"/>
    <col min="6922" max="6922" width="2.875" style="1" customWidth="1"/>
    <col min="6923" max="6923" width="19.375" style="1" customWidth="1"/>
    <col min="6924" max="6924" width="65.25" style="1" customWidth="1"/>
    <col min="6925" max="6925" width="15.75" style="1" bestFit="1" customWidth="1"/>
    <col min="6926" max="6926" width="16.875" style="1" customWidth="1"/>
    <col min="6927" max="6927" width="15" style="1" bestFit="1" customWidth="1"/>
    <col min="6928" max="6928" width="14.25" style="1" bestFit="1" customWidth="1"/>
    <col min="6929" max="6929" width="15" style="1" bestFit="1" customWidth="1"/>
    <col min="6930" max="6930" width="13.75" style="1" customWidth="1"/>
    <col min="6931" max="7177" width="11" style="1"/>
    <col min="7178" max="7178" width="2.875" style="1" customWidth="1"/>
    <col min="7179" max="7179" width="19.375" style="1" customWidth="1"/>
    <col min="7180" max="7180" width="65.25" style="1" customWidth="1"/>
    <col min="7181" max="7181" width="15.75" style="1" bestFit="1" customWidth="1"/>
    <col min="7182" max="7182" width="16.875" style="1" customWidth="1"/>
    <col min="7183" max="7183" width="15" style="1" bestFit="1" customWidth="1"/>
    <col min="7184" max="7184" width="14.25" style="1" bestFit="1" customWidth="1"/>
    <col min="7185" max="7185" width="15" style="1" bestFit="1" customWidth="1"/>
    <col min="7186" max="7186" width="13.75" style="1" customWidth="1"/>
    <col min="7187" max="7433" width="11" style="1"/>
    <col min="7434" max="7434" width="2.875" style="1" customWidth="1"/>
    <col min="7435" max="7435" width="19.375" style="1" customWidth="1"/>
    <col min="7436" max="7436" width="65.25" style="1" customWidth="1"/>
    <col min="7437" max="7437" width="15.75" style="1" bestFit="1" customWidth="1"/>
    <col min="7438" max="7438" width="16.875" style="1" customWidth="1"/>
    <col min="7439" max="7439" width="15" style="1" bestFit="1" customWidth="1"/>
    <col min="7440" max="7440" width="14.25" style="1" bestFit="1" customWidth="1"/>
    <col min="7441" max="7441" width="15" style="1" bestFit="1" customWidth="1"/>
    <col min="7442" max="7442" width="13.75" style="1" customWidth="1"/>
    <col min="7443" max="7689" width="11" style="1"/>
    <col min="7690" max="7690" width="2.875" style="1" customWidth="1"/>
    <col min="7691" max="7691" width="19.375" style="1" customWidth="1"/>
    <col min="7692" max="7692" width="65.25" style="1" customWidth="1"/>
    <col min="7693" max="7693" width="15.75" style="1" bestFit="1" customWidth="1"/>
    <col min="7694" max="7694" width="16.875" style="1" customWidth="1"/>
    <col min="7695" max="7695" width="15" style="1" bestFit="1" customWidth="1"/>
    <col min="7696" max="7696" width="14.25" style="1" bestFit="1" customWidth="1"/>
    <col min="7697" max="7697" width="15" style="1" bestFit="1" customWidth="1"/>
    <col min="7698" max="7698" width="13.75" style="1" customWidth="1"/>
    <col min="7699" max="7945" width="11" style="1"/>
    <col min="7946" max="7946" width="2.875" style="1" customWidth="1"/>
    <col min="7947" max="7947" width="19.375" style="1" customWidth="1"/>
    <col min="7948" max="7948" width="65.25" style="1" customWidth="1"/>
    <col min="7949" max="7949" width="15.75" style="1" bestFit="1" customWidth="1"/>
    <col min="7950" max="7950" width="16.875" style="1" customWidth="1"/>
    <col min="7951" max="7951" width="15" style="1" bestFit="1" customWidth="1"/>
    <col min="7952" max="7952" width="14.25" style="1" bestFit="1" customWidth="1"/>
    <col min="7953" max="7953" width="15" style="1" bestFit="1" customWidth="1"/>
    <col min="7954" max="7954" width="13.75" style="1" customWidth="1"/>
    <col min="7955" max="8201" width="11" style="1"/>
    <col min="8202" max="8202" width="2.875" style="1" customWidth="1"/>
    <col min="8203" max="8203" width="19.375" style="1" customWidth="1"/>
    <col min="8204" max="8204" width="65.25" style="1" customWidth="1"/>
    <col min="8205" max="8205" width="15.75" style="1" bestFit="1" customWidth="1"/>
    <col min="8206" max="8206" width="16.875" style="1" customWidth="1"/>
    <col min="8207" max="8207" width="15" style="1" bestFit="1" customWidth="1"/>
    <col min="8208" max="8208" width="14.25" style="1" bestFit="1" customWidth="1"/>
    <col min="8209" max="8209" width="15" style="1" bestFit="1" customWidth="1"/>
    <col min="8210" max="8210" width="13.75" style="1" customWidth="1"/>
    <col min="8211" max="8457" width="11" style="1"/>
    <col min="8458" max="8458" width="2.875" style="1" customWidth="1"/>
    <col min="8459" max="8459" width="19.375" style="1" customWidth="1"/>
    <col min="8460" max="8460" width="65.25" style="1" customWidth="1"/>
    <col min="8461" max="8461" width="15.75" style="1" bestFit="1" customWidth="1"/>
    <col min="8462" max="8462" width="16.875" style="1" customWidth="1"/>
    <col min="8463" max="8463" width="15" style="1" bestFit="1" customWidth="1"/>
    <col min="8464" max="8464" width="14.25" style="1" bestFit="1" customWidth="1"/>
    <col min="8465" max="8465" width="15" style="1" bestFit="1" customWidth="1"/>
    <col min="8466" max="8466" width="13.75" style="1" customWidth="1"/>
    <col min="8467" max="8713" width="11" style="1"/>
    <col min="8714" max="8714" width="2.875" style="1" customWidth="1"/>
    <col min="8715" max="8715" width="19.375" style="1" customWidth="1"/>
    <col min="8716" max="8716" width="65.25" style="1" customWidth="1"/>
    <col min="8717" max="8717" width="15.75" style="1" bestFit="1" customWidth="1"/>
    <col min="8718" max="8718" width="16.875" style="1" customWidth="1"/>
    <col min="8719" max="8719" width="15" style="1" bestFit="1" customWidth="1"/>
    <col min="8720" max="8720" width="14.25" style="1" bestFit="1" customWidth="1"/>
    <col min="8721" max="8721" width="15" style="1" bestFit="1" customWidth="1"/>
    <col min="8722" max="8722" width="13.75" style="1" customWidth="1"/>
    <col min="8723" max="8969" width="11" style="1"/>
    <col min="8970" max="8970" width="2.875" style="1" customWidth="1"/>
    <col min="8971" max="8971" width="19.375" style="1" customWidth="1"/>
    <col min="8972" max="8972" width="65.25" style="1" customWidth="1"/>
    <col min="8973" max="8973" width="15.75" style="1" bestFit="1" customWidth="1"/>
    <col min="8974" max="8974" width="16.875" style="1" customWidth="1"/>
    <col min="8975" max="8975" width="15" style="1" bestFit="1" customWidth="1"/>
    <col min="8976" max="8976" width="14.25" style="1" bestFit="1" customWidth="1"/>
    <col min="8977" max="8977" width="15" style="1" bestFit="1" customWidth="1"/>
    <col min="8978" max="8978" width="13.75" style="1" customWidth="1"/>
    <col min="8979" max="9225" width="11" style="1"/>
    <col min="9226" max="9226" width="2.875" style="1" customWidth="1"/>
    <col min="9227" max="9227" width="19.375" style="1" customWidth="1"/>
    <col min="9228" max="9228" width="65.25" style="1" customWidth="1"/>
    <col min="9229" max="9229" width="15.75" style="1" bestFit="1" customWidth="1"/>
    <col min="9230" max="9230" width="16.875" style="1" customWidth="1"/>
    <col min="9231" max="9231" width="15" style="1" bestFit="1" customWidth="1"/>
    <col min="9232" max="9232" width="14.25" style="1" bestFit="1" customWidth="1"/>
    <col min="9233" max="9233" width="15" style="1" bestFit="1" customWidth="1"/>
    <col min="9234" max="9234" width="13.75" style="1" customWidth="1"/>
    <col min="9235" max="9481" width="11" style="1"/>
    <col min="9482" max="9482" width="2.875" style="1" customWidth="1"/>
    <col min="9483" max="9483" width="19.375" style="1" customWidth="1"/>
    <col min="9484" max="9484" width="65.25" style="1" customWidth="1"/>
    <col min="9485" max="9485" width="15.75" style="1" bestFit="1" customWidth="1"/>
    <col min="9486" max="9486" width="16.875" style="1" customWidth="1"/>
    <col min="9487" max="9487" width="15" style="1" bestFit="1" customWidth="1"/>
    <col min="9488" max="9488" width="14.25" style="1" bestFit="1" customWidth="1"/>
    <col min="9489" max="9489" width="15" style="1" bestFit="1" customWidth="1"/>
    <col min="9490" max="9490" width="13.75" style="1" customWidth="1"/>
    <col min="9491" max="9737" width="11" style="1"/>
    <col min="9738" max="9738" width="2.875" style="1" customWidth="1"/>
    <col min="9739" max="9739" width="19.375" style="1" customWidth="1"/>
    <col min="9740" max="9740" width="65.25" style="1" customWidth="1"/>
    <col min="9741" max="9741" width="15.75" style="1" bestFit="1" customWidth="1"/>
    <col min="9742" max="9742" width="16.875" style="1" customWidth="1"/>
    <col min="9743" max="9743" width="15" style="1" bestFit="1" customWidth="1"/>
    <col min="9744" max="9744" width="14.25" style="1" bestFit="1" customWidth="1"/>
    <col min="9745" max="9745" width="15" style="1" bestFit="1" customWidth="1"/>
    <col min="9746" max="9746" width="13.75" style="1" customWidth="1"/>
    <col min="9747" max="9993" width="11" style="1"/>
    <col min="9994" max="9994" width="2.875" style="1" customWidth="1"/>
    <col min="9995" max="9995" width="19.375" style="1" customWidth="1"/>
    <col min="9996" max="9996" width="65.25" style="1" customWidth="1"/>
    <col min="9997" max="9997" width="15.75" style="1" bestFit="1" customWidth="1"/>
    <col min="9998" max="9998" width="16.875" style="1" customWidth="1"/>
    <col min="9999" max="9999" width="15" style="1" bestFit="1" customWidth="1"/>
    <col min="10000" max="10000" width="14.25" style="1" bestFit="1" customWidth="1"/>
    <col min="10001" max="10001" width="15" style="1" bestFit="1" customWidth="1"/>
    <col min="10002" max="10002" width="13.75" style="1" customWidth="1"/>
    <col min="10003" max="10249" width="11" style="1"/>
    <col min="10250" max="10250" width="2.875" style="1" customWidth="1"/>
    <col min="10251" max="10251" width="19.375" style="1" customWidth="1"/>
    <col min="10252" max="10252" width="65.25" style="1" customWidth="1"/>
    <col min="10253" max="10253" width="15.75" style="1" bestFit="1" customWidth="1"/>
    <col min="10254" max="10254" width="16.875" style="1" customWidth="1"/>
    <col min="10255" max="10255" width="15" style="1" bestFit="1" customWidth="1"/>
    <col min="10256" max="10256" width="14.25" style="1" bestFit="1" customWidth="1"/>
    <col min="10257" max="10257" width="15" style="1" bestFit="1" customWidth="1"/>
    <col min="10258" max="10258" width="13.75" style="1" customWidth="1"/>
    <col min="10259" max="10505" width="11" style="1"/>
    <col min="10506" max="10506" width="2.875" style="1" customWidth="1"/>
    <col min="10507" max="10507" width="19.375" style="1" customWidth="1"/>
    <col min="10508" max="10508" width="65.25" style="1" customWidth="1"/>
    <col min="10509" max="10509" width="15.75" style="1" bestFit="1" customWidth="1"/>
    <col min="10510" max="10510" width="16.875" style="1" customWidth="1"/>
    <col min="10511" max="10511" width="15" style="1" bestFit="1" customWidth="1"/>
    <col min="10512" max="10512" width="14.25" style="1" bestFit="1" customWidth="1"/>
    <col min="10513" max="10513" width="15" style="1" bestFit="1" customWidth="1"/>
    <col min="10514" max="10514" width="13.75" style="1" customWidth="1"/>
    <col min="10515" max="10761" width="11" style="1"/>
    <col min="10762" max="10762" width="2.875" style="1" customWidth="1"/>
    <col min="10763" max="10763" width="19.375" style="1" customWidth="1"/>
    <col min="10764" max="10764" width="65.25" style="1" customWidth="1"/>
    <col min="10765" max="10765" width="15.75" style="1" bestFit="1" customWidth="1"/>
    <col min="10766" max="10766" width="16.875" style="1" customWidth="1"/>
    <col min="10767" max="10767" width="15" style="1" bestFit="1" customWidth="1"/>
    <col min="10768" max="10768" width="14.25" style="1" bestFit="1" customWidth="1"/>
    <col min="10769" max="10769" width="15" style="1" bestFit="1" customWidth="1"/>
    <col min="10770" max="10770" width="13.75" style="1" customWidth="1"/>
    <col min="10771" max="11017" width="11" style="1"/>
    <col min="11018" max="11018" width="2.875" style="1" customWidth="1"/>
    <col min="11019" max="11019" width="19.375" style="1" customWidth="1"/>
    <col min="11020" max="11020" width="65.25" style="1" customWidth="1"/>
    <col min="11021" max="11021" width="15.75" style="1" bestFit="1" customWidth="1"/>
    <col min="11022" max="11022" width="16.875" style="1" customWidth="1"/>
    <col min="11023" max="11023" width="15" style="1" bestFit="1" customWidth="1"/>
    <col min="11024" max="11024" width="14.25" style="1" bestFit="1" customWidth="1"/>
    <col min="11025" max="11025" width="15" style="1" bestFit="1" customWidth="1"/>
    <col min="11026" max="11026" width="13.75" style="1" customWidth="1"/>
    <col min="11027" max="11273" width="11" style="1"/>
    <col min="11274" max="11274" width="2.875" style="1" customWidth="1"/>
    <col min="11275" max="11275" width="19.375" style="1" customWidth="1"/>
    <col min="11276" max="11276" width="65.25" style="1" customWidth="1"/>
    <col min="11277" max="11277" width="15.75" style="1" bestFit="1" customWidth="1"/>
    <col min="11278" max="11278" width="16.875" style="1" customWidth="1"/>
    <col min="11279" max="11279" width="15" style="1" bestFit="1" customWidth="1"/>
    <col min="11280" max="11280" width="14.25" style="1" bestFit="1" customWidth="1"/>
    <col min="11281" max="11281" width="15" style="1" bestFit="1" customWidth="1"/>
    <col min="11282" max="11282" width="13.75" style="1" customWidth="1"/>
    <col min="11283" max="11529" width="11" style="1"/>
    <col min="11530" max="11530" width="2.875" style="1" customWidth="1"/>
    <col min="11531" max="11531" width="19.375" style="1" customWidth="1"/>
    <col min="11532" max="11532" width="65.25" style="1" customWidth="1"/>
    <col min="11533" max="11533" width="15.75" style="1" bestFit="1" customWidth="1"/>
    <col min="11534" max="11534" width="16.875" style="1" customWidth="1"/>
    <col min="11535" max="11535" width="15" style="1" bestFit="1" customWidth="1"/>
    <col min="11536" max="11536" width="14.25" style="1" bestFit="1" customWidth="1"/>
    <col min="11537" max="11537" width="15" style="1" bestFit="1" customWidth="1"/>
    <col min="11538" max="11538" width="13.75" style="1" customWidth="1"/>
    <col min="11539" max="11785" width="11" style="1"/>
    <col min="11786" max="11786" width="2.875" style="1" customWidth="1"/>
    <col min="11787" max="11787" width="19.375" style="1" customWidth="1"/>
    <col min="11788" max="11788" width="65.25" style="1" customWidth="1"/>
    <col min="11789" max="11789" width="15.75" style="1" bestFit="1" customWidth="1"/>
    <col min="11790" max="11790" width="16.875" style="1" customWidth="1"/>
    <col min="11791" max="11791" width="15" style="1" bestFit="1" customWidth="1"/>
    <col min="11792" max="11792" width="14.25" style="1" bestFit="1" customWidth="1"/>
    <col min="11793" max="11793" width="15" style="1" bestFit="1" customWidth="1"/>
    <col min="11794" max="11794" width="13.75" style="1" customWidth="1"/>
    <col min="11795" max="12041" width="11" style="1"/>
    <col min="12042" max="12042" width="2.875" style="1" customWidth="1"/>
    <col min="12043" max="12043" width="19.375" style="1" customWidth="1"/>
    <col min="12044" max="12044" width="65.25" style="1" customWidth="1"/>
    <col min="12045" max="12045" width="15.75" style="1" bestFit="1" customWidth="1"/>
    <col min="12046" max="12046" width="16.875" style="1" customWidth="1"/>
    <col min="12047" max="12047" width="15" style="1" bestFit="1" customWidth="1"/>
    <col min="12048" max="12048" width="14.25" style="1" bestFit="1" customWidth="1"/>
    <col min="12049" max="12049" width="15" style="1" bestFit="1" customWidth="1"/>
    <col min="12050" max="12050" width="13.75" style="1" customWidth="1"/>
    <col min="12051" max="12297" width="11" style="1"/>
    <col min="12298" max="12298" width="2.875" style="1" customWidth="1"/>
    <col min="12299" max="12299" width="19.375" style="1" customWidth="1"/>
    <col min="12300" max="12300" width="65.25" style="1" customWidth="1"/>
    <col min="12301" max="12301" width="15.75" style="1" bestFit="1" customWidth="1"/>
    <col min="12302" max="12302" width="16.875" style="1" customWidth="1"/>
    <col min="12303" max="12303" width="15" style="1" bestFit="1" customWidth="1"/>
    <col min="12304" max="12304" width="14.25" style="1" bestFit="1" customWidth="1"/>
    <col min="12305" max="12305" width="15" style="1" bestFit="1" customWidth="1"/>
    <col min="12306" max="12306" width="13.75" style="1" customWidth="1"/>
    <col min="12307" max="12553" width="11" style="1"/>
    <col min="12554" max="12554" width="2.875" style="1" customWidth="1"/>
    <col min="12555" max="12555" width="19.375" style="1" customWidth="1"/>
    <col min="12556" max="12556" width="65.25" style="1" customWidth="1"/>
    <col min="12557" max="12557" width="15.75" style="1" bestFit="1" customWidth="1"/>
    <col min="12558" max="12558" width="16.875" style="1" customWidth="1"/>
    <col min="12559" max="12559" width="15" style="1" bestFit="1" customWidth="1"/>
    <col min="12560" max="12560" width="14.25" style="1" bestFit="1" customWidth="1"/>
    <col min="12561" max="12561" width="15" style="1" bestFit="1" customWidth="1"/>
    <col min="12562" max="12562" width="13.75" style="1" customWidth="1"/>
    <col min="12563" max="12809" width="11" style="1"/>
    <col min="12810" max="12810" width="2.875" style="1" customWidth="1"/>
    <col min="12811" max="12811" width="19.375" style="1" customWidth="1"/>
    <col min="12812" max="12812" width="65.25" style="1" customWidth="1"/>
    <col min="12813" max="12813" width="15.75" style="1" bestFit="1" customWidth="1"/>
    <col min="12814" max="12814" width="16.875" style="1" customWidth="1"/>
    <col min="12815" max="12815" width="15" style="1" bestFit="1" customWidth="1"/>
    <col min="12816" max="12816" width="14.25" style="1" bestFit="1" customWidth="1"/>
    <col min="12817" max="12817" width="15" style="1" bestFit="1" customWidth="1"/>
    <col min="12818" max="12818" width="13.75" style="1" customWidth="1"/>
    <col min="12819" max="13065" width="11" style="1"/>
    <col min="13066" max="13066" width="2.875" style="1" customWidth="1"/>
    <col min="13067" max="13067" width="19.375" style="1" customWidth="1"/>
    <col min="13068" max="13068" width="65.25" style="1" customWidth="1"/>
    <col min="13069" max="13069" width="15.75" style="1" bestFit="1" customWidth="1"/>
    <col min="13070" max="13070" width="16.875" style="1" customWidth="1"/>
    <col min="13071" max="13071" width="15" style="1" bestFit="1" customWidth="1"/>
    <col min="13072" max="13072" width="14.25" style="1" bestFit="1" customWidth="1"/>
    <col min="13073" max="13073" width="15" style="1" bestFit="1" customWidth="1"/>
    <col min="13074" max="13074" width="13.75" style="1" customWidth="1"/>
    <col min="13075" max="13321" width="11" style="1"/>
    <col min="13322" max="13322" width="2.875" style="1" customWidth="1"/>
    <col min="13323" max="13323" width="19.375" style="1" customWidth="1"/>
    <col min="13324" max="13324" width="65.25" style="1" customWidth="1"/>
    <col min="13325" max="13325" width="15.75" style="1" bestFit="1" customWidth="1"/>
    <col min="13326" max="13326" width="16.875" style="1" customWidth="1"/>
    <col min="13327" max="13327" width="15" style="1" bestFit="1" customWidth="1"/>
    <col min="13328" max="13328" width="14.25" style="1" bestFit="1" customWidth="1"/>
    <col min="13329" max="13329" width="15" style="1" bestFit="1" customWidth="1"/>
    <col min="13330" max="13330" width="13.75" style="1" customWidth="1"/>
    <col min="13331" max="13577" width="11" style="1"/>
    <col min="13578" max="13578" width="2.875" style="1" customWidth="1"/>
    <col min="13579" max="13579" width="19.375" style="1" customWidth="1"/>
    <col min="13580" max="13580" width="65.25" style="1" customWidth="1"/>
    <col min="13581" max="13581" width="15.75" style="1" bestFit="1" customWidth="1"/>
    <col min="13582" max="13582" width="16.875" style="1" customWidth="1"/>
    <col min="13583" max="13583" width="15" style="1" bestFit="1" customWidth="1"/>
    <col min="13584" max="13584" width="14.25" style="1" bestFit="1" customWidth="1"/>
    <col min="13585" max="13585" width="15" style="1" bestFit="1" customWidth="1"/>
    <col min="13586" max="13586" width="13.75" style="1" customWidth="1"/>
    <col min="13587" max="13833" width="11" style="1"/>
    <col min="13834" max="13834" width="2.875" style="1" customWidth="1"/>
    <col min="13835" max="13835" width="19.375" style="1" customWidth="1"/>
    <col min="13836" max="13836" width="65.25" style="1" customWidth="1"/>
    <col min="13837" max="13837" width="15.75" style="1" bestFit="1" customWidth="1"/>
    <col min="13838" max="13838" width="16.875" style="1" customWidth="1"/>
    <col min="13839" max="13839" width="15" style="1" bestFit="1" customWidth="1"/>
    <col min="13840" max="13840" width="14.25" style="1" bestFit="1" customWidth="1"/>
    <col min="13841" max="13841" width="15" style="1" bestFit="1" customWidth="1"/>
    <col min="13842" max="13842" width="13.75" style="1" customWidth="1"/>
    <col min="13843" max="14089" width="11" style="1"/>
    <col min="14090" max="14090" width="2.875" style="1" customWidth="1"/>
    <col min="14091" max="14091" width="19.375" style="1" customWidth="1"/>
    <col min="14092" max="14092" width="65.25" style="1" customWidth="1"/>
    <col min="14093" max="14093" width="15.75" style="1" bestFit="1" customWidth="1"/>
    <col min="14094" max="14094" width="16.875" style="1" customWidth="1"/>
    <col min="14095" max="14095" width="15" style="1" bestFit="1" customWidth="1"/>
    <col min="14096" max="14096" width="14.25" style="1" bestFit="1" customWidth="1"/>
    <col min="14097" max="14097" width="15" style="1" bestFit="1" customWidth="1"/>
    <col min="14098" max="14098" width="13.75" style="1" customWidth="1"/>
    <col min="14099" max="14345" width="11" style="1"/>
    <col min="14346" max="14346" width="2.875" style="1" customWidth="1"/>
    <col min="14347" max="14347" width="19.375" style="1" customWidth="1"/>
    <col min="14348" max="14348" width="65.25" style="1" customWidth="1"/>
    <col min="14349" max="14349" width="15.75" style="1" bestFit="1" customWidth="1"/>
    <col min="14350" max="14350" width="16.875" style="1" customWidth="1"/>
    <col min="14351" max="14351" width="15" style="1" bestFit="1" customWidth="1"/>
    <col min="14352" max="14352" width="14.25" style="1" bestFit="1" customWidth="1"/>
    <col min="14353" max="14353" width="15" style="1" bestFit="1" customWidth="1"/>
    <col min="14354" max="14354" width="13.75" style="1" customWidth="1"/>
    <col min="14355" max="14601" width="11" style="1"/>
    <col min="14602" max="14602" width="2.875" style="1" customWidth="1"/>
    <col min="14603" max="14603" width="19.375" style="1" customWidth="1"/>
    <col min="14604" max="14604" width="65.25" style="1" customWidth="1"/>
    <col min="14605" max="14605" width="15.75" style="1" bestFit="1" customWidth="1"/>
    <col min="14606" max="14606" width="16.875" style="1" customWidth="1"/>
    <col min="14607" max="14607" width="15" style="1" bestFit="1" customWidth="1"/>
    <col min="14608" max="14608" width="14.25" style="1" bestFit="1" customWidth="1"/>
    <col min="14609" max="14609" width="15" style="1" bestFit="1" customWidth="1"/>
    <col min="14610" max="14610" width="13.75" style="1" customWidth="1"/>
    <col min="14611" max="14857" width="11" style="1"/>
    <col min="14858" max="14858" width="2.875" style="1" customWidth="1"/>
    <col min="14859" max="14859" width="19.375" style="1" customWidth="1"/>
    <col min="14860" max="14860" width="65.25" style="1" customWidth="1"/>
    <col min="14861" max="14861" width="15.75" style="1" bestFit="1" customWidth="1"/>
    <col min="14862" max="14862" width="16.875" style="1" customWidth="1"/>
    <col min="14863" max="14863" width="15" style="1" bestFit="1" customWidth="1"/>
    <col min="14864" max="14864" width="14.25" style="1" bestFit="1" customWidth="1"/>
    <col min="14865" max="14865" width="15" style="1" bestFit="1" customWidth="1"/>
    <col min="14866" max="14866" width="13.75" style="1" customWidth="1"/>
    <col min="14867" max="15113" width="11" style="1"/>
    <col min="15114" max="15114" width="2.875" style="1" customWidth="1"/>
    <col min="15115" max="15115" width="19.375" style="1" customWidth="1"/>
    <col min="15116" max="15116" width="65.25" style="1" customWidth="1"/>
    <col min="15117" max="15117" width="15.75" style="1" bestFit="1" customWidth="1"/>
    <col min="15118" max="15118" width="16.875" style="1" customWidth="1"/>
    <col min="15119" max="15119" width="15" style="1" bestFit="1" customWidth="1"/>
    <col min="15120" max="15120" width="14.25" style="1" bestFit="1" customWidth="1"/>
    <col min="15121" max="15121" width="15" style="1" bestFit="1" customWidth="1"/>
    <col min="15122" max="15122" width="13.75" style="1" customWidth="1"/>
    <col min="15123" max="15369" width="11" style="1"/>
    <col min="15370" max="15370" width="2.875" style="1" customWidth="1"/>
    <col min="15371" max="15371" width="19.375" style="1" customWidth="1"/>
    <col min="15372" max="15372" width="65.25" style="1" customWidth="1"/>
    <col min="15373" max="15373" width="15.75" style="1" bestFit="1" customWidth="1"/>
    <col min="15374" max="15374" width="16.875" style="1" customWidth="1"/>
    <col min="15375" max="15375" width="15" style="1" bestFit="1" customWidth="1"/>
    <col min="15376" max="15376" width="14.25" style="1" bestFit="1" customWidth="1"/>
    <col min="15377" max="15377" width="15" style="1" bestFit="1" customWidth="1"/>
    <col min="15378" max="15378" width="13.75" style="1" customWidth="1"/>
    <col min="15379" max="15625" width="11" style="1"/>
    <col min="15626" max="15626" width="2.875" style="1" customWidth="1"/>
    <col min="15627" max="15627" width="19.375" style="1" customWidth="1"/>
    <col min="15628" max="15628" width="65.25" style="1" customWidth="1"/>
    <col min="15629" max="15629" width="15.75" style="1" bestFit="1" customWidth="1"/>
    <col min="15630" max="15630" width="16.875" style="1" customWidth="1"/>
    <col min="15631" max="15631" width="15" style="1" bestFit="1" customWidth="1"/>
    <col min="15632" max="15632" width="14.25" style="1" bestFit="1" customWidth="1"/>
    <col min="15633" max="15633" width="15" style="1" bestFit="1" customWidth="1"/>
    <col min="15634" max="15634" width="13.75" style="1" customWidth="1"/>
    <col min="15635" max="15881" width="11" style="1"/>
    <col min="15882" max="15882" width="2.875" style="1" customWidth="1"/>
    <col min="15883" max="15883" width="19.375" style="1" customWidth="1"/>
    <col min="15884" max="15884" width="65.25" style="1" customWidth="1"/>
    <col min="15885" max="15885" width="15.75" style="1" bestFit="1" customWidth="1"/>
    <col min="15886" max="15886" width="16.875" style="1" customWidth="1"/>
    <col min="15887" max="15887" width="15" style="1" bestFit="1" customWidth="1"/>
    <col min="15888" max="15888" width="14.25" style="1" bestFit="1" customWidth="1"/>
    <col min="15889" max="15889" width="15" style="1" bestFit="1" customWidth="1"/>
    <col min="15890" max="15890" width="13.75" style="1" customWidth="1"/>
    <col min="15891" max="16137" width="11" style="1"/>
    <col min="16138" max="16138" width="2.875" style="1" customWidth="1"/>
    <col min="16139" max="16139" width="19.375" style="1" customWidth="1"/>
    <col min="16140" max="16140" width="65.25" style="1" customWidth="1"/>
    <col min="16141" max="16141" width="15.75" style="1" bestFit="1" customWidth="1"/>
    <col min="16142" max="16142" width="16.875" style="1" customWidth="1"/>
    <col min="16143" max="16143" width="15" style="1" bestFit="1" customWidth="1"/>
    <col min="16144" max="16144" width="14.25" style="1" bestFit="1" customWidth="1"/>
    <col min="16145" max="16145" width="15" style="1" bestFit="1" customWidth="1"/>
    <col min="16146" max="16146" width="13.75" style="1" customWidth="1"/>
    <col min="16147" max="16384" width="11" style="1"/>
  </cols>
  <sheetData>
    <row r="1" spans="2:18" x14ac:dyDescent="0.2">
      <c r="C1" s="2" t="s">
        <v>59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2:18" x14ac:dyDescent="0.2"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2:18" x14ac:dyDescent="0.2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2:18" x14ac:dyDescent="0.2"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2:18" x14ac:dyDescent="0.2"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</row>
    <row r="6" spans="2:18" ht="15" x14ac:dyDescent="0.2"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  <c r="N6" s="3" t="s">
        <v>12</v>
      </c>
      <c r="O6" s="3" t="s">
        <v>13</v>
      </c>
      <c r="P6" s="3" t="s">
        <v>14</v>
      </c>
      <c r="Q6" s="3" t="s">
        <v>15</v>
      </c>
      <c r="R6" s="3" t="s">
        <v>16</v>
      </c>
    </row>
    <row r="7" spans="2:18" ht="14.25" customHeight="1" x14ac:dyDescent="0.2">
      <c r="B7" s="4" t="s">
        <v>17</v>
      </c>
      <c r="C7" s="1" t="s">
        <v>18</v>
      </c>
      <c r="D7" s="5">
        <v>40000</v>
      </c>
      <c r="E7" s="5">
        <f>D7/12</f>
        <v>3333.3333333333335</v>
      </c>
      <c r="F7" s="5">
        <f>Tabla13[[#This Row],[TOTAL ANUAL]]/12</f>
        <v>3333.3333333333335</v>
      </c>
      <c r="G7" s="5">
        <f>Tabla13[[#This Row],[TOTAL ANUAL]]/12</f>
        <v>3333.3333333333335</v>
      </c>
      <c r="H7" s="5">
        <f>Tabla13[[#This Row],[TOTAL ANUAL]]/12</f>
        <v>3333.3333333333335</v>
      </c>
      <c r="I7" s="5">
        <f>Tabla13[[#This Row],[TOTAL ANUAL]]/12</f>
        <v>3333.3333333333335</v>
      </c>
      <c r="J7" s="5">
        <f>Tabla13[[#This Row],[TOTAL ANUAL]]/12</f>
        <v>3333.3333333333335</v>
      </c>
      <c r="K7" s="5">
        <f>Tabla13[[#This Row],[TOTAL ANUAL]]/12</f>
        <v>3333.3333333333335</v>
      </c>
      <c r="L7" s="5">
        <f>Tabla13[[#This Row],[TOTAL ANUAL]]/12</f>
        <v>3333.3333333333335</v>
      </c>
      <c r="M7" s="5">
        <f>Tabla13[[#This Row],[TOTAL ANUAL]]/12</f>
        <v>3333.3333333333335</v>
      </c>
      <c r="N7" s="5">
        <f>Tabla13[[#This Row],[TOTAL ANUAL]]/12</f>
        <v>3333.3333333333335</v>
      </c>
      <c r="O7" s="5">
        <f>Tabla13[[#This Row],[TOTAL ANUAL]]/12</f>
        <v>3333.3333333333335</v>
      </c>
      <c r="P7" s="5">
        <f>Tabla13[[#This Row],[TOTAL ANUAL]]/12</f>
        <v>3333.3333333333335</v>
      </c>
      <c r="Q7" s="5">
        <f>Tabla13[[#This Row],[TOTAL ANUAL]]/12</f>
        <v>3333.3333333333335</v>
      </c>
      <c r="R7" s="5">
        <f>E7+F7+G7+H7+Tabla13[[#This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43333.333333333336</v>
      </c>
    </row>
    <row r="8" spans="2:18" x14ac:dyDescent="0.2">
      <c r="B8" s="1" t="s">
        <v>19</v>
      </c>
      <c r="C8" s="1" t="s">
        <v>20</v>
      </c>
      <c r="D8" s="5">
        <v>25000</v>
      </c>
      <c r="E8" s="5">
        <f t="shared" ref="E8:E25" si="0">D8/12</f>
        <v>2083.3333333333335</v>
      </c>
      <c r="F8" s="5">
        <f>Tabla13[[#This Row],[TOTAL ANUAL]]/12</f>
        <v>2083.3333333333335</v>
      </c>
      <c r="G8" s="5">
        <f>Tabla13[[#This Row],[TOTAL ANUAL]]/12</f>
        <v>2083.3333333333335</v>
      </c>
      <c r="H8" s="5">
        <f>Tabla13[[#This Row],[TOTAL ANUAL]]/12</f>
        <v>2083.3333333333335</v>
      </c>
      <c r="I8" s="5">
        <f>Tabla13[[#This Row],[TOTAL ANUAL]]/12</f>
        <v>2083.3333333333335</v>
      </c>
      <c r="J8" s="5">
        <f>Tabla13[[#This Row],[TOTAL ANUAL]]/12</f>
        <v>2083.3333333333335</v>
      </c>
      <c r="K8" s="5">
        <f>Tabla13[[#This Row],[TOTAL ANUAL]]/12</f>
        <v>2083.3333333333335</v>
      </c>
      <c r="L8" s="5">
        <f>Tabla13[[#This Row],[TOTAL ANUAL]]/12</f>
        <v>2083.3333333333335</v>
      </c>
      <c r="M8" s="5">
        <f>Tabla13[[#This Row],[TOTAL ANUAL]]/12</f>
        <v>2083.3333333333335</v>
      </c>
      <c r="N8" s="5">
        <f>Tabla13[[#This Row],[TOTAL ANUAL]]/12</f>
        <v>2083.3333333333335</v>
      </c>
      <c r="O8" s="5">
        <f>Tabla13[[#This Row],[TOTAL ANUAL]]/12</f>
        <v>2083.3333333333335</v>
      </c>
      <c r="P8" s="5">
        <f>Tabla13[[#This Row],[TOTAL ANUAL]]/12</f>
        <v>2083.3333333333335</v>
      </c>
      <c r="Q8" s="5">
        <f>Tabla13[[#This Row],[TOTAL ANUAL]]/12</f>
        <v>2083.3333333333335</v>
      </c>
      <c r="R8" s="5">
        <f>E8+F8+G8+H8+Tabla13[[#This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27083.333333333328</v>
      </c>
    </row>
    <row r="9" spans="2:18" x14ac:dyDescent="0.2">
      <c r="B9" s="4" t="s">
        <v>21</v>
      </c>
      <c r="C9" s="1" t="s">
        <v>22</v>
      </c>
      <c r="D9" s="5">
        <v>20000</v>
      </c>
      <c r="E9" s="5">
        <f t="shared" si="0"/>
        <v>1666.6666666666667</v>
      </c>
      <c r="F9" s="5">
        <f>Tabla13[[#This Row],[TOTAL ANUAL]]/12</f>
        <v>1666.6666666666667</v>
      </c>
      <c r="G9" s="5">
        <f>Tabla13[[#This Row],[TOTAL ANUAL]]/12</f>
        <v>1666.6666666666667</v>
      </c>
      <c r="H9" s="5">
        <f>Tabla13[[#This Row],[TOTAL ANUAL]]/12</f>
        <v>1666.6666666666667</v>
      </c>
      <c r="I9" s="5">
        <f>Tabla13[[#This Row],[TOTAL ANUAL]]/12</f>
        <v>1666.6666666666667</v>
      </c>
      <c r="J9" s="5">
        <f>Tabla13[[#This Row],[TOTAL ANUAL]]/12</f>
        <v>1666.6666666666667</v>
      </c>
      <c r="K9" s="5">
        <f>Tabla13[[#This Row],[TOTAL ANUAL]]/12</f>
        <v>1666.6666666666667</v>
      </c>
      <c r="L9" s="5">
        <f>Tabla13[[#This Row],[TOTAL ANUAL]]/12</f>
        <v>1666.6666666666667</v>
      </c>
      <c r="M9" s="5">
        <f>Tabla13[[#This Row],[TOTAL ANUAL]]/12</f>
        <v>1666.6666666666667</v>
      </c>
      <c r="N9" s="5">
        <f>Tabla13[[#This Row],[TOTAL ANUAL]]/12</f>
        <v>1666.6666666666667</v>
      </c>
      <c r="O9" s="5">
        <f>Tabla13[[#This Row],[TOTAL ANUAL]]/12</f>
        <v>1666.6666666666667</v>
      </c>
      <c r="P9" s="5">
        <f>Tabla13[[#This Row],[TOTAL ANUAL]]/12</f>
        <v>1666.6666666666667</v>
      </c>
      <c r="Q9" s="5">
        <f>Tabla13[[#This Row],[TOTAL ANUAL]]/12</f>
        <v>1666.6666666666667</v>
      </c>
      <c r="R9" s="5">
        <f>E9+F9+G9+H9+Tabla13[[#This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21666.666666666668</v>
      </c>
    </row>
    <row r="10" spans="2:18" ht="14.25" customHeight="1" x14ac:dyDescent="0.2">
      <c r="B10" s="4" t="s">
        <v>23</v>
      </c>
      <c r="C10" s="1" t="s">
        <v>24</v>
      </c>
      <c r="D10" s="5">
        <v>57092</v>
      </c>
      <c r="E10" s="5">
        <f t="shared" si="0"/>
        <v>4757.666666666667</v>
      </c>
      <c r="F10" s="5">
        <f>Tabla13[[#This Row],[TOTAL ANUAL]]/12</f>
        <v>4757.666666666667</v>
      </c>
      <c r="G10" s="5">
        <f>Tabla13[[#This Row],[TOTAL ANUAL]]/12</f>
        <v>4757.666666666667</v>
      </c>
      <c r="H10" s="5">
        <f>Tabla13[[#This Row],[TOTAL ANUAL]]/12</f>
        <v>4757.666666666667</v>
      </c>
      <c r="I10" s="5">
        <f>Tabla13[[#This Row],[TOTAL ANUAL]]/12</f>
        <v>4757.666666666667</v>
      </c>
      <c r="J10" s="5">
        <f>Tabla13[[#This Row],[TOTAL ANUAL]]/12</f>
        <v>4757.666666666667</v>
      </c>
      <c r="K10" s="5">
        <f>Tabla13[[#This Row],[TOTAL ANUAL]]/12</f>
        <v>4757.666666666667</v>
      </c>
      <c r="L10" s="5">
        <f>Tabla13[[#This Row],[TOTAL ANUAL]]/12</f>
        <v>4757.666666666667</v>
      </c>
      <c r="M10" s="5">
        <f>Tabla13[[#This Row],[TOTAL ANUAL]]/12</f>
        <v>4757.666666666667</v>
      </c>
      <c r="N10" s="5">
        <f>Tabla13[[#This Row],[TOTAL ANUAL]]/12</f>
        <v>4757.666666666667</v>
      </c>
      <c r="O10" s="5">
        <f>Tabla13[[#This Row],[TOTAL ANUAL]]/12</f>
        <v>4757.666666666667</v>
      </c>
      <c r="P10" s="5">
        <f>Tabla13[[#This Row],[TOTAL ANUAL]]/12</f>
        <v>4757.666666666667</v>
      </c>
      <c r="Q10" s="5">
        <f>Tabla13[[#This Row],[TOTAL ANUAL]]/12</f>
        <v>4757.666666666667</v>
      </c>
      <c r="R10" s="5">
        <f>E10+F10+G10+H10+Tabla13[[#This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61849.666666666657</v>
      </c>
    </row>
    <row r="11" spans="2:18" x14ac:dyDescent="0.2">
      <c r="B11" s="1" t="s">
        <v>25</v>
      </c>
      <c r="C11" s="1" t="s">
        <v>26</v>
      </c>
      <c r="D11" s="5">
        <v>15000</v>
      </c>
      <c r="E11" s="5">
        <f t="shared" si="0"/>
        <v>1250</v>
      </c>
      <c r="F11" s="5">
        <f>Tabla13[[#This Row],[TOTAL ANUAL]]/12</f>
        <v>1250</v>
      </c>
      <c r="G11" s="5">
        <f>Tabla13[[#This Row],[TOTAL ANUAL]]/12</f>
        <v>1250</v>
      </c>
      <c r="H11" s="5">
        <f>Tabla13[[#This Row],[TOTAL ANUAL]]/12</f>
        <v>1250</v>
      </c>
      <c r="I11" s="5">
        <f>Tabla13[[#This Row],[TOTAL ANUAL]]/12</f>
        <v>1250</v>
      </c>
      <c r="J11" s="5">
        <f>Tabla13[[#This Row],[TOTAL ANUAL]]/12</f>
        <v>1250</v>
      </c>
      <c r="K11" s="5">
        <f>Tabla13[[#This Row],[TOTAL ANUAL]]/12</f>
        <v>1250</v>
      </c>
      <c r="L11" s="5">
        <f>Tabla13[[#This Row],[TOTAL ANUAL]]/12</f>
        <v>1250</v>
      </c>
      <c r="M11" s="5">
        <f>Tabla13[[#This Row],[TOTAL ANUAL]]/12</f>
        <v>1250</v>
      </c>
      <c r="N11" s="5">
        <f>Tabla13[[#This Row],[TOTAL ANUAL]]/12</f>
        <v>1250</v>
      </c>
      <c r="O11" s="5">
        <f>Tabla13[[#This Row],[TOTAL ANUAL]]/12</f>
        <v>1250</v>
      </c>
      <c r="P11" s="5">
        <f>Tabla13[[#This Row],[TOTAL ANUAL]]/12</f>
        <v>1250</v>
      </c>
      <c r="Q11" s="5">
        <f>Tabla13[[#This Row],[TOTAL ANUAL]]/12</f>
        <v>1250</v>
      </c>
      <c r="R11" s="5">
        <f>E11+F11+G11+H11+Tabla13[[#This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16250</v>
      </c>
    </row>
    <row r="12" spans="2:18" x14ac:dyDescent="0.2">
      <c r="B12" s="4" t="s">
        <v>27</v>
      </c>
      <c r="C12" s="1" t="s">
        <v>28</v>
      </c>
      <c r="D12" s="5">
        <v>15000</v>
      </c>
      <c r="E12" s="5">
        <f t="shared" si="0"/>
        <v>1250</v>
      </c>
      <c r="F12" s="5">
        <f>Tabla13[[#This Row],[TOTAL ANUAL]]/12</f>
        <v>1250</v>
      </c>
      <c r="G12" s="5">
        <f>Tabla13[[#This Row],[TOTAL ANUAL]]/12</f>
        <v>1250</v>
      </c>
      <c r="H12" s="5">
        <f>Tabla13[[#This Row],[TOTAL ANUAL]]/12</f>
        <v>1250</v>
      </c>
      <c r="I12" s="5">
        <f>Tabla13[[#This Row],[TOTAL ANUAL]]/12</f>
        <v>1250</v>
      </c>
      <c r="J12" s="5">
        <f>Tabla13[[#This Row],[TOTAL ANUAL]]/12</f>
        <v>1250</v>
      </c>
      <c r="K12" s="5">
        <f>Tabla13[[#This Row],[TOTAL ANUAL]]/12</f>
        <v>1250</v>
      </c>
      <c r="L12" s="5">
        <f>Tabla13[[#This Row],[TOTAL ANUAL]]/12</f>
        <v>1250</v>
      </c>
      <c r="M12" s="5">
        <f>Tabla13[[#This Row],[TOTAL ANUAL]]/12</f>
        <v>1250</v>
      </c>
      <c r="N12" s="5">
        <f>Tabla13[[#This Row],[TOTAL ANUAL]]/12</f>
        <v>1250</v>
      </c>
      <c r="O12" s="5">
        <f>Tabla13[[#This Row],[TOTAL ANUAL]]/12</f>
        <v>1250</v>
      </c>
      <c r="P12" s="5">
        <f>Tabla13[[#This Row],[TOTAL ANUAL]]/12</f>
        <v>1250</v>
      </c>
      <c r="Q12" s="5">
        <f>Tabla13[[#This Row],[TOTAL ANUAL]]/12</f>
        <v>1250</v>
      </c>
      <c r="R12" s="5">
        <f>E12+F12+G12+H12+Tabla13[[#This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16250</v>
      </c>
    </row>
    <row r="13" spans="2:18" ht="14.25" customHeight="1" x14ac:dyDescent="0.2">
      <c r="B13" s="4" t="s">
        <v>29</v>
      </c>
      <c r="C13" s="1" t="s">
        <v>30</v>
      </c>
      <c r="D13" s="5">
        <v>25000</v>
      </c>
      <c r="E13" s="5">
        <f t="shared" si="0"/>
        <v>2083.3333333333335</v>
      </c>
      <c r="F13" s="5">
        <f>Tabla13[[#This Row],[TOTAL ANUAL]]/12</f>
        <v>2083.3333333333335</v>
      </c>
      <c r="G13" s="5">
        <f>Tabla13[[#This Row],[TOTAL ANUAL]]/12</f>
        <v>2083.3333333333335</v>
      </c>
      <c r="H13" s="5">
        <f>Tabla13[[#This Row],[TOTAL ANUAL]]/12</f>
        <v>2083.3333333333335</v>
      </c>
      <c r="I13" s="5">
        <f>Tabla13[[#This Row],[TOTAL ANUAL]]/12</f>
        <v>2083.3333333333335</v>
      </c>
      <c r="J13" s="5">
        <f>Tabla13[[#This Row],[TOTAL ANUAL]]/12</f>
        <v>2083.3333333333335</v>
      </c>
      <c r="K13" s="5">
        <f>Tabla13[[#This Row],[TOTAL ANUAL]]/12</f>
        <v>2083.3333333333335</v>
      </c>
      <c r="L13" s="5">
        <f>Tabla13[[#This Row],[TOTAL ANUAL]]/12</f>
        <v>2083.3333333333335</v>
      </c>
      <c r="M13" s="5">
        <f>Tabla13[[#This Row],[TOTAL ANUAL]]/12</f>
        <v>2083.3333333333335</v>
      </c>
      <c r="N13" s="5">
        <f>Tabla13[[#This Row],[TOTAL ANUAL]]/12</f>
        <v>2083.3333333333335</v>
      </c>
      <c r="O13" s="5">
        <f>Tabla13[[#This Row],[TOTAL ANUAL]]/12</f>
        <v>2083.3333333333335</v>
      </c>
      <c r="P13" s="5">
        <f>Tabla13[[#This Row],[TOTAL ANUAL]]/12</f>
        <v>2083.3333333333335</v>
      </c>
      <c r="Q13" s="5">
        <f>Tabla13[[#This Row],[TOTAL ANUAL]]/12</f>
        <v>2083.3333333333335</v>
      </c>
      <c r="R13" s="5">
        <f>E13+F13+G13+H13+Tabla13[[#This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27083.333333333328</v>
      </c>
    </row>
    <row r="14" spans="2:18" ht="17.25" customHeight="1" x14ac:dyDescent="0.2">
      <c r="B14" s="4" t="s">
        <v>31</v>
      </c>
      <c r="C14" s="1" t="s">
        <v>32</v>
      </c>
      <c r="D14" s="5">
        <v>15000</v>
      </c>
      <c r="E14" s="5">
        <f t="shared" si="0"/>
        <v>1250</v>
      </c>
      <c r="F14" s="5">
        <f>Tabla13[[#This Row],[TOTAL ANUAL]]/12</f>
        <v>1250</v>
      </c>
      <c r="G14" s="5">
        <f>Tabla13[[#This Row],[TOTAL ANUAL]]/12</f>
        <v>1250</v>
      </c>
      <c r="H14" s="5">
        <f>Tabla13[[#This Row],[TOTAL ANUAL]]/12</f>
        <v>1250</v>
      </c>
      <c r="I14" s="5">
        <f>Tabla13[[#This Row],[TOTAL ANUAL]]/12</f>
        <v>1250</v>
      </c>
      <c r="J14" s="5">
        <f>Tabla13[[#This Row],[TOTAL ANUAL]]/12</f>
        <v>1250</v>
      </c>
      <c r="K14" s="5">
        <f>Tabla13[[#This Row],[TOTAL ANUAL]]/12</f>
        <v>1250</v>
      </c>
      <c r="L14" s="5">
        <f>Tabla13[[#This Row],[TOTAL ANUAL]]/12</f>
        <v>1250</v>
      </c>
      <c r="M14" s="5">
        <f>Tabla13[[#This Row],[TOTAL ANUAL]]/12</f>
        <v>1250</v>
      </c>
      <c r="N14" s="5">
        <f>Tabla13[[#This Row],[TOTAL ANUAL]]/12</f>
        <v>1250</v>
      </c>
      <c r="O14" s="5">
        <f>Tabla13[[#This Row],[TOTAL ANUAL]]/12</f>
        <v>1250</v>
      </c>
      <c r="P14" s="5">
        <f>Tabla13[[#This Row],[TOTAL ANUAL]]/12</f>
        <v>1250</v>
      </c>
      <c r="Q14" s="5">
        <f>Tabla13[[#This Row],[TOTAL ANUAL]]/12</f>
        <v>1250</v>
      </c>
      <c r="R14" s="5">
        <f>E14+F14+G14+H14+Tabla13[[#This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16250</v>
      </c>
    </row>
    <row r="15" spans="2:18" x14ac:dyDescent="0.2">
      <c r="B15" s="4" t="s">
        <v>33</v>
      </c>
      <c r="C15" s="1" t="s">
        <v>34</v>
      </c>
      <c r="D15" s="5">
        <v>50000</v>
      </c>
      <c r="E15" s="5">
        <f t="shared" si="0"/>
        <v>4166.666666666667</v>
      </c>
      <c r="F15" s="5">
        <f>Tabla13[[#This Row],[TOTAL ANUAL]]/12</f>
        <v>4166.666666666667</v>
      </c>
      <c r="G15" s="5">
        <f>Tabla13[[#This Row],[TOTAL ANUAL]]/12</f>
        <v>4166.666666666667</v>
      </c>
      <c r="H15" s="5">
        <f>Tabla13[[#This Row],[TOTAL ANUAL]]/12</f>
        <v>4166.666666666667</v>
      </c>
      <c r="I15" s="5">
        <f>Tabla13[[#This Row],[TOTAL ANUAL]]/12</f>
        <v>4166.666666666667</v>
      </c>
      <c r="J15" s="5">
        <f>Tabla13[[#This Row],[TOTAL ANUAL]]/12</f>
        <v>4166.666666666667</v>
      </c>
      <c r="K15" s="5">
        <f>Tabla13[[#This Row],[TOTAL ANUAL]]/12</f>
        <v>4166.666666666667</v>
      </c>
      <c r="L15" s="5">
        <f>Tabla13[[#This Row],[TOTAL ANUAL]]/12</f>
        <v>4166.666666666667</v>
      </c>
      <c r="M15" s="5">
        <f>Tabla13[[#This Row],[TOTAL ANUAL]]/12</f>
        <v>4166.666666666667</v>
      </c>
      <c r="N15" s="5">
        <f>Tabla13[[#This Row],[TOTAL ANUAL]]/12</f>
        <v>4166.666666666667</v>
      </c>
      <c r="O15" s="5">
        <f>Tabla13[[#This Row],[TOTAL ANUAL]]/12</f>
        <v>4166.666666666667</v>
      </c>
      <c r="P15" s="5">
        <f>Tabla13[[#This Row],[TOTAL ANUAL]]/12</f>
        <v>4166.666666666667</v>
      </c>
      <c r="Q15" s="5">
        <f>Tabla13[[#This Row],[TOTAL ANUAL]]/12</f>
        <v>4166.666666666667</v>
      </c>
      <c r="R15" s="5">
        <f>E15+F15+G15+H15+Tabla13[[#This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54166.666666666657</v>
      </c>
    </row>
    <row r="16" spans="2:18" ht="14.25" customHeight="1" x14ac:dyDescent="0.2">
      <c r="B16" s="4" t="s">
        <v>35</v>
      </c>
      <c r="C16" s="1" t="s">
        <v>36</v>
      </c>
      <c r="D16" s="5">
        <v>100000</v>
      </c>
      <c r="E16" s="5">
        <f t="shared" si="0"/>
        <v>8333.3333333333339</v>
      </c>
      <c r="F16" s="5">
        <f>Tabla13[[#This Row],[TOTAL ANUAL]]/12</f>
        <v>8333.3333333333339</v>
      </c>
      <c r="G16" s="5">
        <f>Tabla13[[#This Row],[TOTAL ANUAL]]/12</f>
        <v>8333.3333333333339</v>
      </c>
      <c r="H16" s="5">
        <f>Tabla13[[#This Row],[TOTAL ANUAL]]/12</f>
        <v>8333.3333333333339</v>
      </c>
      <c r="I16" s="5">
        <f>Tabla13[[#This Row],[TOTAL ANUAL]]/12</f>
        <v>8333.3333333333339</v>
      </c>
      <c r="J16" s="5">
        <f>Tabla13[[#This Row],[TOTAL ANUAL]]/12</f>
        <v>8333.3333333333339</v>
      </c>
      <c r="K16" s="5">
        <f>Tabla13[[#This Row],[TOTAL ANUAL]]/12</f>
        <v>8333.3333333333339</v>
      </c>
      <c r="L16" s="5">
        <f>Tabla13[[#This Row],[TOTAL ANUAL]]/12</f>
        <v>8333.3333333333339</v>
      </c>
      <c r="M16" s="5">
        <f>Tabla13[[#This Row],[TOTAL ANUAL]]/12</f>
        <v>8333.3333333333339</v>
      </c>
      <c r="N16" s="5">
        <f>Tabla13[[#This Row],[TOTAL ANUAL]]/12</f>
        <v>8333.3333333333339</v>
      </c>
      <c r="O16" s="5">
        <f>Tabla13[[#This Row],[TOTAL ANUAL]]/12</f>
        <v>8333.3333333333339</v>
      </c>
      <c r="P16" s="5">
        <f>Tabla13[[#This Row],[TOTAL ANUAL]]/12</f>
        <v>8333.3333333333339</v>
      </c>
      <c r="Q16" s="5">
        <f>Tabla13[[#This Row],[TOTAL ANUAL]]/12</f>
        <v>8333.3333333333339</v>
      </c>
      <c r="R16" s="5">
        <f>E16+F16+G16+H16+Tabla13[[#This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108333.33333333331</v>
      </c>
    </row>
    <row r="17" spans="2:18" x14ac:dyDescent="0.2">
      <c r="B17" s="4" t="s">
        <v>37</v>
      </c>
      <c r="C17" s="1" t="s">
        <v>38</v>
      </c>
      <c r="D17" s="5">
        <v>1610000</v>
      </c>
      <c r="E17" s="5">
        <f t="shared" si="0"/>
        <v>134166.66666666666</v>
      </c>
      <c r="F17" s="5">
        <f>Tabla13[[#This Row],[TOTAL ANUAL]]/12</f>
        <v>134166.66666666666</v>
      </c>
      <c r="G17" s="5">
        <f>Tabla13[[#This Row],[TOTAL ANUAL]]/12</f>
        <v>134166.66666666666</v>
      </c>
      <c r="H17" s="5">
        <f>Tabla13[[#This Row],[TOTAL ANUAL]]/12</f>
        <v>134166.66666666666</v>
      </c>
      <c r="I17" s="5">
        <f>Tabla13[[#This Row],[TOTAL ANUAL]]/12</f>
        <v>134166.66666666666</v>
      </c>
      <c r="J17" s="5">
        <f>Tabla13[[#This Row],[TOTAL ANUAL]]/12</f>
        <v>134166.66666666666</v>
      </c>
      <c r="K17" s="5">
        <f>Tabla13[[#This Row],[TOTAL ANUAL]]/12</f>
        <v>134166.66666666666</v>
      </c>
      <c r="L17" s="5">
        <f>Tabla13[[#This Row],[TOTAL ANUAL]]/12</f>
        <v>134166.66666666666</v>
      </c>
      <c r="M17" s="5">
        <f>Tabla13[[#This Row],[TOTAL ANUAL]]/12</f>
        <v>134166.66666666666</v>
      </c>
      <c r="N17" s="5">
        <f>Tabla13[[#This Row],[TOTAL ANUAL]]/12</f>
        <v>134166.66666666666</v>
      </c>
      <c r="O17" s="5">
        <f>Tabla13[[#This Row],[TOTAL ANUAL]]/12</f>
        <v>134166.66666666666</v>
      </c>
      <c r="P17" s="5">
        <f>Tabla13[[#This Row],[TOTAL ANUAL]]/12</f>
        <v>134166.66666666666</v>
      </c>
      <c r="Q17" s="5">
        <f>Tabla13[[#This Row],[TOTAL ANUAL]]/12</f>
        <v>134166.66666666666</v>
      </c>
      <c r="R17" s="5">
        <f>E17+F17+G17+H17+Tabla13[[#This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1744166.666666667</v>
      </c>
    </row>
    <row r="18" spans="2:18" x14ac:dyDescent="0.2">
      <c r="B18" s="4" t="s">
        <v>39</v>
      </c>
      <c r="C18" s="1" t="s">
        <v>40</v>
      </c>
      <c r="D18" s="5">
        <v>100000</v>
      </c>
      <c r="E18" s="5">
        <f t="shared" si="0"/>
        <v>8333.3333333333339</v>
      </c>
      <c r="F18" s="5">
        <f>Tabla13[[#This Row],[TOTAL ANUAL]]/12</f>
        <v>8333.3333333333339</v>
      </c>
      <c r="G18" s="5">
        <f>Tabla13[[#This Row],[TOTAL ANUAL]]/12</f>
        <v>8333.3333333333339</v>
      </c>
      <c r="H18" s="5">
        <f>Tabla13[[#This Row],[TOTAL ANUAL]]/12</f>
        <v>8333.3333333333339</v>
      </c>
      <c r="I18" s="5">
        <f>Tabla13[[#This Row],[TOTAL ANUAL]]/12</f>
        <v>8333.3333333333339</v>
      </c>
      <c r="J18" s="5">
        <f>Tabla13[[#This Row],[TOTAL ANUAL]]/12</f>
        <v>8333.3333333333339</v>
      </c>
      <c r="K18" s="5">
        <f>Tabla13[[#This Row],[TOTAL ANUAL]]/12</f>
        <v>8333.3333333333339</v>
      </c>
      <c r="L18" s="5">
        <f>Tabla13[[#This Row],[TOTAL ANUAL]]/12</f>
        <v>8333.3333333333339</v>
      </c>
      <c r="M18" s="5">
        <f>Tabla13[[#This Row],[TOTAL ANUAL]]/12</f>
        <v>8333.3333333333339</v>
      </c>
      <c r="N18" s="5">
        <f>Tabla13[[#This Row],[TOTAL ANUAL]]/12</f>
        <v>8333.3333333333339</v>
      </c>
      <c r="O18" s="5">
        <f>Tabla13[[#This Row],[TOTAL ANUAL]]/12</f>
        <v>8333.3333333333339</v>
      </c>
      <c r="P18" s="5">
        <f>Tabla13[[#This Row],[TOTAL ANUAL]]/12</f>
        <v>8333.3333333333339</v>
      </c>
      <c r="Q18" s="5">
        <f>Tabla13[[#This Row],[TOTAL ANUAL]]/12</f>
        <v>8333.3333333333339</v>
      </c>
      <c r="R18" s="5">
        <f>E18+F18+G18+H18+Tabla13[[#This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108333.33333333331</v>
      </c>
    </row>
    <row r="19" spans="2:18" ht="14.25" customHeight="1" x14ac:dyDescent="0.2">
      <c r="B19" s="4" t="s">
        <v>41</v>
      </c>
      <c r="C19" s="1" t="s">
        <v>42</v>
      </c>
      <c r="D19" s="5">
        <v>70000</v>
      </c>
      <c r="E19" s="5">
        <f t="shared" si="0"/>
        <v>5833.333333333333</v>
      </c>
      <c r="F19" s="5">
        <f>Tabla13[[#This Row],[TOTAL ANUAL]]/12</f>
        <v>5833.333333333333</v>
      </c>
      <c r="G19" s="5">
        <f>Tabla13[[#This Row],[TOTAL ANUAL]]/12</f>
        <v>5833.333333333333</v>
      </c>
      <c r="H19" s="5">
        <f>Tabla13[[#This Row],[TOTAL ANUAL]]/12</f>
        <v>5833.333333333333</v>
      </c>
      <c r="I19" s="5">
        <f>Tabla13[[#This Row],[TOTAL ANUAL]]/12</f>
        <v>5833.333333333333</v>
      </c>
      <c r="J19" s="5">
        <f>Tabla13[[#This Row],[TOTAL ANUAL]]/12</f>
        <v>5833.333333333333</v>
      </c>
      <c r="K19" s="5">
        <f>Tabla13[[#This Row],[TOTAL ANUAL]]/12</f>
        <v>5833.333333333333</v>
      </c>
      <c r="L19" s="5">
        <f>Tabla13[[#This Row],[TOTAL ANUAL]]/12</f>
        <v>5833.333333333333</v>
      </c>
      <c r="M19" s="5">
        <f>Tabla13[[#This Row],[TOTAL ANUAL]]/12</f>
        <v>5833.333333333333</v>
      </c>
      <c r="N19" s="5">
        <f>Tabla13[[#This Row],[TOTAL ANUAL]]/12</f>
        <v>5833.333333333333</v>
      </c>
      <c r="O19" s="5">
        <f>Tabla13[[#This Row],[TOTAL ANUAL]]/12</f>
        <v>5833.333333333333</v>
      </c>
      <c r="P19" s="5">
        <f>Tabla13[[#This Row],[TOTAL ANUAL]]/12</f>
        <v>5833.333333333333</v>
      </c>
      <c r="Q19" s="5">
        <f>Tabla13[[#This Row],[TOTAL ANUAL]]/12</f>
        <v>5833.333333333333</v>
      </c>
      <c r="R19" s="5">
        <f>E19+F19+G19+H19+Tabla13[[#This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75833.333333333343</v>
      </c>
    </row>
    <row r="20" spans="2:18" x14ac:dyDescent="0.2">
      <c r="B20" s="4" t="s">
        <v>43</v>
      </c>
      <c r="C20" s="1" t="s">
        <v>44</v>
      </c>
      <c r="D20" s="5">
        <v>40000</v>
      </c>
      <c r="E20" s="5">
        <f t="shared" si="0"/>
        <v>3333.3333333333335</v>
      </c>
      <c r="F20" s="5">
        <f>Tabla13[[#This Row],[TOTAL ANUAL]]/12</f>
        <v>3333.3333333333335</v>
      </c>
      <c r="G20" s="5">
        <f>Tabla13[[#This Row],[TOTAL ANUAL]]/12</f>
        <v>3333.3333333333335</v>
      </c>
      <c r="H20" s="5">
        <f>Tabla13[[#This Row],[TOTAL ANUAL]]/12</f>
        <v>3333.3333333333335</v>
      </c>
      <c r="I20" s="5">
        <f>Tabla13[[#This Row],[TOTAL ANUAL]]/12</f>
        <v>3333.3333333333335</v>
      </c>
      <c r="J20" s="5">
        <f>Tabla13[[#This Row],[TOTAL ANUAL]]/12</f>
        <v>3333.3333333333335</v>
      </c>
      <c r="K20" s="5">
        <f>Tabla13[[#This Row],[TOTAL ANUAL]]/12</f>
        <v>3333.3333333333335</v>
      </c>
      <c r="L20" s="5">
        <f>Tabla13[[#This Row],[TOTAL ANUAL]]/12</f>
        <v>3333.3333333333335</v>
      </c>
      <c r="M20" s="5">
        <f>Tabla13[[#This Row],[TOTAL ANUAL]]/12</f>
        <v>3333.3333333333335</v>
      </c>
      <c r="N20" s="5">
        <f>Tabla13[[#This Row],[TOTAL ANUAL]]/12</f>
        <v>3333.3333333333335</v>
      </c>
      <c r="O20" s="5">
        <f>Tabla13[[#This Row],[TOTAL ANUAL]]/12</f>
        <v>3333.3333333333335</v>
      </c>
      <c r="P20" s="5">
        <f>Tabla13[[#This Row],[TOTAL ANUAL]]/12</f>
        <v>3333.3333333333335</v>
      </c>
      <c r="Q20" s="5">
        <f>Tabla13[[#This Row],[TOTAL ANUAL]]/12</f>
        <v>3333.3333333333335</v>
      </c>
      <c r="R20" s="5">
        <f>E20+F20+G20+H20+Tabla13[[#This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43333.333333333336</v>
      </c>
    </row>
    <row r="21" spans="2:18" x14ac:dyDescent="0.2">
      <c r="B21" s="4" t="s">
        <v>45</v>
      </c>
      <c r="C21" s="1" t="s">
        <v>46</v>
      </c>
      <c r="D21" s="5">
        <v>50000</v>
      </c>
      <c r="E21" s="5">
        <f t="shared" si="0"/>
        <v>4166.666666666667</v>
      </c>
      <c r="F21" s="5">
        <f>Tabla13[[#This Row],[TOTAL ANUAL]]/12</f>
        <v>4166.666666666667</v>
      </c>
      <c r="G21" s="5">
        <f>Tabla13[[#This Row],[TOTAL ANUAL]]/12</f>
        <v>4166.666666666667</v>
      </c>
      <c r="H21" s="5">
        <f>Tabla13[[#This Row],[TOTAL ANUAL]]/12</f>
        <v>4166.666666666667</v>
      </c>
      <c r="I21" s="5">
        <f>Tabla13[[#This Row],[TOTAL ANUAL]]/12</f>
        <v>4166.666666666667</v>
      </c>
      <c r="J21" s="5">
        <f>Tabla13[[#This Row],[TOTAL ANUAL]]/12</f>
        <v>4166.666666666667</v>
      </c>
      <c r="K21" s="5">
        <f>Tabla13[[#This Row],[TOTAL ANUAL]]/12</f>
        <v>4166.666666666667</v>
      </c>
      <c r="L21" s="5">
        <f>Tabla13[[#This Row],[TOTAL ANUAL]]/12</f>
        <v>4166.666666666667</v>
      </c>
      <c r="M21" s="5">
        <f>Tabla13[[#This Row],[TOTAL ANUAL]]/12</f>
        <v>4166.666666666667</v>
      </c>
      <c r="N21" s="5">
        <f>Tabla13[[#This Row],[TOTAL ANUAL]]/12</f>
        <v>4166.666666666667</v>
      </c>
      <c r="O21" s="5">
        <f>Tabla13[[#This Row],[TOTAL ANUAL]]/12</f>
        <v>4166.666666666667</v>
      </c>
      <c r="P21" s="5">
        <f>Tabla13[[#This Row],[TOTAL ANUAL]]/12</f>
        <v>4166.666666666667</v>
      </c>
      <c r="Q21" s="5">
        <f>Tabla13[[#This Row],[TOTAL ANUAL]]/12</f>
        <v>4166.666666666667</v>
      </c>
      <c r="R21" s="5">
        <f>E21+F21+G21+H21+Tabla13[[#This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54166.666666666657</v>
      </c>
    </row>
    <row r="22" spans="2:18" ht="26.45" customHeight="1" x14ac:dyDescent="0.2">
      <c r="B22" s="4" t="s">
        <v>47</v>
      </c>
      <c r="C22" s="1" t="s">
        <v>48</v>
      </c>
      <c r="D22" s="5">
        <v>100000</v>
      </c>
      <c r="E22" s="5">
        <f t="shared" si="0"/>
        <v>8333.3333333333339</v>
      </c>
      <c r="F22" s="5">
        <f>Tabla13[[#This Row],[TOTAL ANUAL]]/12</f>
        <v>8333.3333333333339</v>
      </c>
      <c r="G22" s="5">
        <f>Tabla13[[#This Row],[TOTAL ANUAL]]/12</f>
        <v>8333.3333333333339</v>
      </c>
      <c r="H22" s="5">
        <f>Tabla13[[#This Row],[TOTAL ANUAL]]/12</f>
        <v>8333.3333333333339</v>
      </c>
      <c r="I22" s="5">
        <f>Tabla13[[#This Row],[TOTAL ANUAL]]/12</f>
        <v>8333.3333333333339</v>
      </c>
      <c r="J22" s="5">
        <f>Tabla13[[#This Row],[TOTAL ANUAL]]/12</f>
        <v>8333.3333333333339</v>
      </c>
      <c r="K22" s="5">
        <f>Tabla13[[#This Row],[TOTAL ANUAL]]/12</f>
        <v>8333.3333333333339</v>
      </c>
      <c r="L22" s="5">
        <f>Tabla13[[#This Row],[TOTAL ANUAL]]/12</f>
        <v>8333.3333333333339</v>
      </c>
      <c r="M22" s="5">
        <f>Tabla13[[#This Row],[TOTAL ANUAL]]/12</f>
        <v>8333.3333333333339</v>
      </c>
      <c r="N22" s="5">
        <f>Tabla13[[#This Row],[TOTAL ANUAL]]/12</f>
        <v>8333.3333333333339</v>
      </c>
      <c r="O22" s="5">
        <f>Tabla13[[#This Row],[TOTAL ANUAL]]/12</f>
        <v>8333.3333333333339</v>
      </c>
      <c r="P22" s="5">
        <f>Tabla13[[#This Row],[TOTAL ANUAL]]/12</f>
        <v>8333.3333333333339</v>
      </c>
      <c r="Q22" s="5">
        <f>Tabla13[[#This Row],[TOTAL ANUAL]]/12</f>
        <v>8333.3333333333339</v>
      </c>
      <c r="R22" s="5">
        <f>E22+F22+G22+H22+Tabla13[[#This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108333.33333333331</v>
      </c>
    </row>
    <row r="23" spans="2:18" x14ac:dyDescent="0.2">
      <c r="B23" s="4" t="s">
        <v>49</v>
      </c>
      <c r="C23" s="1" t="s">
        <v>50</v>
      </c>
      <c r="D23" s="5">
        <v>30000</v>
      </c>
      <c r="E23" s="5">
        <f t="shared" si="0"/>
        <v>2500</v>
      </c>
      <c r="F23" s="5">
        <f>Tabla13[[#This Row],[TOTAL ANUAL]]/12</f>
        <v>2500</v>
      </c>
      <c r="G23" s="5">
        <f>Tabla13[[#This Row],[TOTAL ANUAL]]/12</f>
        <v>2500</v>
      </c>
      <c r="H23" s="5">
        <f>Tabla13[[#This Row],[TOTAL ANUAL]]/12</f>
        <v>2500</v>
      </c>
      <c r="I23" s="5">
        <f>Tabla13[[#This Row],[TOTAL ANUAL]]/12</f>
        <v>2500</v>
      </c>
      <c r="J23" s="5">
        <f>Tabla13[[#This Row],[TOTAL ANUAL]]/12</f>
        <v>2500</v>
      </c>
      <c r="K23" s="5">
        <f>Tabla13[[#This Row],[TOTAL ANUAL]]/12</f>
        <v>2500</v>
      </c>
      <c r="L23" s="5">
        <f>Tabla13[[#This Row],[TOTAL ANUAL]]/12</f>
        <v>2500</v>
      </c>
      <c r="M23" s="5">
        <f>Tabla13[[#This Row],[TOTAL ANUAL]]/12</f>
        <v>2500</v>
      </c>
      <c r="N23" s="5">
        <f>Tabla13[[#This Row],[TOTAL ANUAL]]/12</f>
        <v>2500</v>
      </c>
      <c r="O23" s="5">
        <f>Tabla13[[#This Row],[TOTAL ANUAL]]/12</f>
        <v>2500</v>
      </c>
      <c r="P23" s="5">
        <f>Tabla13[[#This Row],[TOTAL ANUAL]]/12</f>
        <v>2500</v>
      </c>
      <c r="Q23" s="5">
        <f>Tabla13[[#This Row],[TOTAL ANUAL]]/12</f>
        <v>2500</v>
      </c>
      <c r="R23" s="5">
        <f>E23+F23+G23+H23+Tabla13[[#This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32500</v>
      </c>
    </row>
    <row r="24" spans="2:18" x14ac:dyDescent="0.2">
      <c r="B24" s="4" t="s">
        <v>51</v>
      </c>
      <c r="C24" s="1" t="s">
        <v>52</v>
      </c>
      <c r="D24" s="5">
        <v>80000</v>
      </c>
      <c r="E24" s="5">
        <f t="shared" si="0"/>
        <v>6666.666666666667</v>
      </c>
      <c r="F24" s="5">
        <f>Tabla13[[#This Row],[TOTAL ANUAL]]/12</f>
        <v>6666.666666666667</v>
      </c>
      <c r="G24" s="5">
        <f>Tabla13[[#This Row],[TOTAL ANUAL]]/12</f>
        <v>6666.666666666667</v>
      </c>
      <c r="H24" s="5">
        <f>Tabla13[[#This Row],[TOTAL ANUAL]]/12</f>
        <v>6666.666666666667</v>
      </c>
      <c r="I24" s="5">
        <f>Tabla13[[#This Row],[TOTAL ANUAL]]/12</f>
        <v>6666.666666666667</v>
      </c>
      <c r="J24" s="5">
        <f>Tabla13[[#This Row],[TOTAL ANUAL]]/12</f>
        <v>6666.666666666667</v>
      </c>
      <c r="K24" s="5">
        <f>Tabla13[[#This Row],[TOTAL ANUAL]]/12</f>
        <v>6666.666666666667</v>
      </c>
      <c r="L24" s="5">
        <f>Tabla13[[#This Row],[TOTAL ANUAL]]/12</f>
        <v>6666.666666666667</v>
      </c>
      <c r="M24" s="5">
        <f>Tabla13[[#This Row],[TOTAL ANUAL]]/12</f>
        <v>6666.666666666667</v>
      </c>
      <c r="N24" s="5">
        <f>Tabla13[[#This Row],[TOTAL ANUAL]]/12</f>
        <v>6666.666666666667</v>
      </c>
      <c r="O24" s="5">
        <f>Tabla13[[#This Row],[TOTAL ANUAL]]/12</f>
        <v>6666.666666666667</v>
      </c>
      <c r="P24" s="5">
        <f>Tabla13[[#This Row],[TOTAL ANUAL]]/12</f>
        <v>6666.666666666667</v>
      </c>
      <c r="Q24" s="5">
        <f>Tabla13[[#This Row],[TOTAL ANUAL]]/12</f>
        <v>6666.666666666667</v>
      </c>
      <c r="R24" s="5">
        <f>E24+F24+G24+H24+Tabla13[[#This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86666.666666666672</v>
      </c>
    </row>
    <row r="25" spans="2:18" ht="14.25" customHeight="1" x14ac:dyDescent="0.2">
      <c r="B25" s="4" t="s">
        <v>51</v>
      </c>
      <c r="C25" s="1" t="s">
        <v>53</v>
      </c>
      <c r="D25" s="5">
        <v>25000</v>
      </c>
      <c r="E25" s="5">
        <f t="shared" si="0"/>
        <v>2083.3333333333335</v>
      </c>
      <c r="F25" s="5">
        <f>Tabla13[[#This Row],[TOTAL ANUAL]]/12</f>
        <v>2083.3333333333335</v>
      </c>
      <c r="G25" s="5">
        <f>Tabla13[[#This Row],[TOTAL ANUAL]]/12</f>
        <v>2083.3333333333335</v>
      </c>
      <c r="H25" s="5">
        <f>Tabla13[[#This Row],[TOTAL ANUAL]]/12</f>
        <v>2083.3333333333335</v>
      </c>
      <c r="I25" s="5">
        <f>Tabla13[[#This Row],[TOTAL ANUAL]]/12</f>
        <v>2083.3333333333335</v>
      </c>
      <c r="J25" s="5">
        <f>Tabla13[[#This Row],[TOTAL ANUAL]]/12</f>
        <v>2083.3333333333335</v>
      </c>
      <c r="K25" s="5">
        <f>Tabla13[[#This Row],[TOTAL ANUAL]]/12</f>
        <v>2083.3333333333335</v>
      </c>
      <c r="L25" s="5">
        <f>Tabla13[[#This Row],[TOTAL ANUAL]]/12</f>
        <v>2083.3333333333335</v>
      </c>
      <c r="M25" s="5">
        <f>Tabla13[[#This Row],[TOTAL ANUAL]]/12</f>
        <v>2083.3333333333335</v>
      </c>
      <c r="N25" s="5">
        <f>Tabla13[[#This Row],[TOTAL ANUAL]]/12</f>
        <v>2083.3333333333335</v>
      </c>
      <c r="O25" s="5">
        <f>Tabla13[[#This Row],[TOTAL ANUAL]]/12</f>
        <v>2083.3333333333335</v>
      </c>
      <c r="P25" s="5">
        <f>Tabla13[[#This Row],[TOTAL ANUAL]]/12</f>
        <v>2083.3333333333335</v>
      </c>
      <c r="Q25" s="5">
        <f>Tabla13[[#This Row],[TOTAL ANUAL]]/12</f>
        <v>2083.3333333333335</v>
      </c>
      <c r="R25" s="5">
        <f>E25+F25+G25+H25+Tabla13[[#This Row],[MAYO]]+Tabla13[[#This Row],[JUNIO]]+Tabla13[[#This Row],[JULIO]]+Tabla13[[#This Row],[AGOSTO]]+Tabla13[[#This Row],[SEPTIEMBRE]]+Tabla13[[#This Row],[OCTUBRE]]+Tabla13[[#This Row],[OCTUBRE2]]+Tabla13[[#This Row],[NOVIEMBRE]]+Tabla13[[#This Row],[DICIEMBRE]]</f>
        <v>27083.333333333328</v>
      </c>
    </row>
    <row r="26" spans="2:18" ht="15" x14ac:dyDescent="0.2">
      <c r="C26" s="3" t="s">
        <v>54</v>
      </c>
      <c r="D26" s="6">
        <f t="shared" ref="D26:R26" si="1">SUM(D7:D25)</f>
        <v>2467092</v>
      </c>
      <c r="E26" s="6">
        <f t="shared" si="1"/>
        <v>205591.00000000003</v>
      </c>
      <c r="F26" s="6">
        <f t="shared" si="1"/>
        <v>205591.00000000003</v>
      </c>
      <c r="G26" s="6">
        <f t="shared" si="1"/>
        <v>205591.00000000003</v>
      </c>
      <c r="H26" s="6">
        <f t="shared" si="1"/>
        <v>205591.00000000003</v>
      </c>
      <c r="I26" s="6">
        <f t="shared" si="1"/>
        <v>205591.00000000003</v>
      </c>
      <c r="J26" s="6">
        <f t="shared" si="1"/>
        <v>205591.00000000003</v>
      </c>
      <c r="K26" s="6">
        <f t="shared" si="1"/>
        <v>205591.00000000003</v>
      </c>
      <c r="L26" s="6">
        <f t="shared" si="1"/>
        <v>205591.00000000003</v>
      </c>
      <c r="M26" s="6">
        <f t="shared" si="1"/>
        <v>205591.00000000003</v>
      </c>
      <c r="N26" s="6">
        <f t="shared" si="1"/>
        <v>205591.00000000003</v>
      </c>
      <c r="O26" s="6">
        <f t="shared" si="1"/>
        <v>205591.00000000003</v>
      </c>
      <c r="P26" s="6">
        <f t="shared" si="1"/>
        <v>205591.00000000003</v>
      </c>
      <c r="Q26" s="6">
        <f t="shared" si="1"/>
        <v>205591.00000000003</v>
      </c>
      <c r="R26" s="6">
        <f t="shared" si="1"/>
        <v>2672683.0000000009</v>
      </c>
    </row>
    <row r="30" spans="2:18" ht="30" x14ac:dyDescent="0.2">
      <c r="B30" s="3" t="s">
        <v>55</v>
      </c>
      <c r="C30" s="3" t="s">
        <v>58</v>
      </c>
    </row>
    <row r="31" spans="2:18" ht="30" x14ac:dyDescent="0.2">
      <c r="C31" s="3" t="s">
        <v>56</v>
      </c>
    </row>
    <row r="32" spans="2:18" ht="30" x14ac:dyDescent="0.2">
      <c r="C32" s="3" t="s">
        <v>57</v>
      </c>
    </row>
  </sheetData>
  <mergeCells count="1">
    <mergeCell ref="C1:R5"/>
  </mergeCells>
  <pageMargins left="0.7" right="0.7" top="0.75" bottom="0.75" header="0.3" footer="0.3"/>
  <pageSetup scale="60" orientation="landscape" verticalDpi="3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2026-01-22T15:26:26Z</dcterms:created>
  <dcterms:modified xsi:type="dcterms:W3CDTF">2026-01-22T15:29:57Z</dcterms:modified>
</cp:coreProperties>
</file>